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defaultThemeVersion="166925"/>
  <mc:AlternateContent xmlns:mc="http://schemas.openxmlformats.org/markup-compatibility/2006">
    <mc:Choice Requires="x15">
      <x15ac:absPath xmlns:x15ac="http://schemas.microsoft.com/office/spreadsheetml/2010/11/ac" url="C:\Users\91981\Desktop\GREAT LEARNING\FROM SCRATCH LEARNING\PYTHON\deeplearning\"/>
    </mc:Choice>
  </mc:AlternateContent>
  <xr:revisionPtr revIDLastSave="0" documentId="13_ncr:1_{155364B4-ACB0-4E07-A09D-B7C9C781865A}" xr6:coauthVersionLast="47" xr6:coauthVersionMax="47" xr10:uidLastSave="{00000000-0000-0000-0000-000000000000}"/>
  <bookViews>
    <workbookView xWindow="-108" yWindow="-108" windowWidth="23256" windowHeight="12456" tabRatio="753" firstSheet="6" activeTab="10" xr2:uid="{C227978C-3E10-446D-BCFC-13D0C85A2E17}"/>
  </bookViews>
  <sheets>
    <sheet name="CNN 1.0" sheetId="9" r:id="rId1"/>
    <sheet name="CNN 2.0" sheetId="10" r:id="rId2"/>
    <sheet name="CNN 3.0" sheetId="11" r:id="rId3"/>
    <sheet name="Perceptron" sheetId="1" r:id="rId4"/>
    <sheet name="Loss fn" sheetId="2" r:id="rId5"/>
    <sheet name="grad descent" sheetId="3" r:id="rId6"/>
    <sheet name="MLP Notation" sheetId="4" r:id="rId7"/>
    <sheet name="MLP grad descent" sheetId="5" r:id="rId8"/>
    <sheet name="Types of grad descent" sheetId="6" r:id="rId9"/>
    <sheet name="Huper Parameter Tuning" sheetId="7" r:id="rId10"/>
    <sheet name="activation func" sheetId="8" r:id="rId11"/>
    <sheet name="Sheet1" sheetId="13" r:id="rId12"/>
    <sheet name="nlp preprocess1" sheetId="14" r:id="rId13"/>
    <sheet name="nlp preprocess2" sheetId="15" r:id="rId14"/>
    <sheet name="nlp preprocess3" sheetId="16" r:id="rId15"/>
    <sheet name="RNN" sheetId="17" r:id="rId16"/>
    <sheet name="LSTM" sheetId="20" r:id="rId17"/>
    <sheet name="Transformers" sheetId="21" r:id="rId18"/>
    <sheet name="Sheet6" sheetId="18" r:id="rId19"/>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V42" i="20" l="1"/>
  <c r="V41" i="20"/>
  <c r="V40" i="20"/>
  <c r="G29" i="17"/>
  <c r="G28" i="17"/>
  <c r="G27" i="17"/>
  <c r="G25" i="17"/>
  <c r="G30" i="17" s="1"/>
  <c r="G24" i="17"/>
  <c r="G20" i="17"/>
  <c r="G19" i="17"/>
  <c r="G18" i="17"/>
  <c r="G17" i="17"/>
  <c r="G16" i="17"/>
  <c r="G21" i="17" s="1"/>
  <c r="M16" i="17"/>
  <c r="M17" i="17"/>
  <c r="M18" i="17"/>
  <c r="M19" i="17"/>
  <c r="M20" i="17"/>
  <c r="C18" i="4"/>
  <c r="C17" i="4"/>
  <c r="C16" i="4"/>
  <c r="C15" i="4"/>
  <c r="H76" i="9"/>
  <c r="H77" i="9"/>
  <c r="J74" i="9"/>
  <c r="S49" i="7"/>
  <c r="Q49" i="7"/>
  <c r="O49" i="7"/>
  <c r="N49" i="7"/>
  <c r="M49" i="7"/>
  <c r="O51" i="7"/>
  <c r="S51" i="7" s="1"/>
  <c r="J49" i="7"/>
  <c r="G86" i="7"/>
  <c r="G87" i="7" s="1"/>
  <c r="G88" i="7" s="1"/>
  <c r="G89" i="7" s="1"/>
  <c r="F11" i="4"/>
  <c r="D11" i="4"/>
  <c r="B11" i="4"/>
  <c r="C13" i="4" s="1"/>
  <c r="R22" i="1"/>
  <c r="R23" i="1"/>
  <c r="R24" i="1"/>
  <c r="R21" i="1"/>
  <c r="M21" i="17" l="1"/>
</calcChain>
</file>

<file path=xl/sharedStrings.xml><?xml version="1.0" encoding="utf-8"?>
<sst xmlns="http://schemas.openxmlformats.org/spreadsheetml/2006/main" count="1031" uniqueCount="691">
  <si>
    <t>Perceptron</t>
  </si>
  <si>
    <t>y = mx +c</t>
  </si>
  <si>
    <t>Ax +By +C = 0</t>
  </si>
  <si>
    <t>cgpa</t>
  </si>
  <si>
    <t>i1</t>
  </si>
  <si>
    <t>placed</t>
  </si>
  <si>
    <t>W0 + W1X1 +W2X2 = 0</t>
  </si>
  <si>
    <t>W0 = C</t>
  </si>
  <si>
    <t>W1 = A</t>
  </si>
  <si>
    <t>W2 = B</t>
  </si>
  <si>
    <t>X0</t>
  </si>
  <si>
    <t>W0X0 + W1X1 +W2X2 = 0</t>
  </si>
  <si>
    <t>i = 0</t>
  </si>
  <si>
    <t>W0 x 1 + W1x7.5 + W2x81</t>
  </si>
  <si>
    <t>&gt;= 0 then 1</t>
  </si>
  <si>
    <t>&lt; 0 then 0</t>
  </si>
  <si>
    <t>dot product of weights(W) &amp; columns(X)</t>
  </si>
  <si>
    <t xml:space="preserve">if y = 0 but </t>
  </si>
  <si>
    <r>
      <t>∑W</t>
    </r>
    <r>
      <rPr>
        <vertAlign val="subscript"/>
        <sz val="16"/>
        <color theme="1"/>
        <rFont val="Calibri"/>
        <family val="2"/>
        <scheme val="minor"/>
      </rPr>
      <t>i</t>
    </r>
    <r>
      <rPr>
        <sz val="16"/>
        <color theme="1"/>
        <rFont val="Calibri"/>
        <family val="2"/>
        <scheme val="minor"/>
      </rPr>
      <t>X</t>
    </r>
    <r>
      <rPr>
        <vertAlign val="subscript"/>
        <sz val="16"/>
        <color theme="1"/>
        <rFont val="Calibri"/>
        <family val="2"/>
        <scheme val="minor"/>
      </rPr>
      <t>i</t>
    </r>
    <r>
      <rPr>
        <sz val="16"/>
        <color theme="1"/>
        <rFont val="Calibri"/>
        <family val="2"/>
        <scheme val="minor"/>
      </rPr>
      <t xml:space="preserve"> &gt;=0</t>
    </r>
  </si>
  <si>
    <t xml:space="preserve">if y = 1 but </t>
  </si>
  <si>
    <t>epoch = 1000</t>
  </si>
  <si>
    <r>
      <t xml:space="preserve">Wnew = Wold - </t>
    </r>
    <r>
      <rPr>
        <sz val="24"/>
        <color theme="1"/>
        <rFont val="Arial"/>
        <family val="2"/>
      </rPr>
      <t>ᶯ</t>
    </r>
    <r>
      <rPr>
        <sz val="16"/>
        <color theme="1"/>
        <rFont val="Calibri"/>
        <family val="2"/>
      </rPr>
      <t>Xi</t>
    </r>
  </si>
  <si>
    <r>
      <t xml:space="preserve"> </t>
    </r>
    <r>
      <rPr>
        <sz val="24"/>
        <color theme="1"/>
        <rFont val="Arial"/>
        <family val="2"/>
      </rPr>
      <t xml:space="preserve">ᶯ </t>
    </r>
    <r>
      <rPr>
        <sz val="16"/>
        <color theme="1"/>
        <rFont val="Arial"/>
        <family val="2"/>
      </rPr>
      <t>= 0.01</t>
    </r>
  </si>
  <si>
    <r>
      <t xml:space="preserve">Wnew = Wold + </t>
    </r>
    <r>
      <rPr>
        <sz val="24"/>
        <color theme="1"/>
        <rFont val="Arial"/>
        <family val="2"/>
      </rPr>
      <t>ᶯ</t>
    </r>
    <r>
      <rPr>
        <sz val="16"/>
        <color theme="1"/>
        <rFont val="Calibri"/>
        <family val="2"/>
      </rPr>
      <t>Xi</t>
    </r>
  </si>
  <si>
    <r>
      <t>∑W</t>
    </r>
    <r>
      <rPr>
        <vertAlign val="subscript"/>
        <sz val="16"/>
        <color theme="1"/>
        <rFont val="Calibri"/>
        <family val="2"/>
        <scheme val="minor"/>
      </rPr>
      <t>i</t>
    </r>
    <r>
      <rPr>
        <sz val="16"/>
        <color theme="1"/>
        <rFont val="Calibri"/>
        <family val="2"/>
        <scheme val="minor"/>
      </rPr>
      <t>X</t>
    </r>
    <r>
      <rPr>
        <vertAlign val="subscript"/>
        <sz val="16"/>
        <color theme="1"/>
        <rFont val="Calibri"/>
        <family val="2"/>
        <scheme val="minor"/>
      </rPr>
      <t>i</t>
    </r>
    <r>
      <rPr>
        <sz val="16"/>
        <color theme="1"/>
        <rFont val="Calibri"/>
        <family val="2"/>
        <scheme val="minor"/>
      </rPr>
      <t xml:space="preserve"> &lt;0</t>
    </r>
  </si>
  <si>
    <t>y</t>
  </si>
  <si>
    <t>y_hat</t>
  </si>
  <si>
    <t>X1</t>
  </si>
  <si>
    <t>X2</t>
  </si>
  <si>
    <t>W0X1</t>
  </si>
  <si>
    <t>W1X1</t>
  </si>
  <si>
    <t>W2X2</t>
  </si>
  <si>
    <r>
      <t>∑W</t>
    </r>
    <r>
      <rPr>
        <vertAlign val="subscript"/>
        <sz val="16"/>
        <color theme="1"/>
        <rFont val="Calibri"/>
        <family val="2"/>
        <scheme val="minor"/>
      </rPr>
      <t>i</t>
    </r>
    <r>
      <rPr>
        <sz val="16"/>
        <color theme="1"/>
        <rFont val="Calibri"/>
        <family val="2"/>
        <scheme val="minor"/>
      </rPr>
      <t>.X</t>
    </r>
    <r>
      <rPr>
        <vertAlign val="subscript"/>
        <sz val="16"/>
        <color theme="1"/>
        <rFont val="Calibri"/>
        <family val="2"/>
        <scheme val="minor"/>
      </rPr>
      <t>i</t>
    </r>
  </si>
  <si>
    <r>
      <t>∑W</t>
    </r>
    <r>
      <rPr>
        <vertAlign val="subscript"/>
        <sz val="16"/>
        <color theme="1"/>
        <rFont val="Calibri"/>
        <family val="2"/>
        <scheme val="minor"/>
      </rPr>
      <t>i</t>
    </r>
    <r>
      <rPr>
        <sz val="16"/>
        <color theme="1"/>
        <rFont val="Calibri"/>
        <family val="2"/>
        <scheme val="minor"/>
      </rPr>
      <t>.X</t>
    </r>
    <r>
      <rPr>
        <vertAlign val="subscript"/>
        <sz val="16"/>
        <color theme="1"/>
        <rFont val="Calibri"/>
        <family val="2"/>
        <scheme val="minor"/>
      </rPr>
      <t>i</t>
    </r>
    <r>
      <rPr>
        <sz val="16"/>
        <color theme="1"/>
        <rFont val="Calibri"/>
        <family val="2"/>
        <scheme val="minor"/>
      </rPr>
      <t xml:space="preserve"> = 0</t>
    </r>
  </si>
  <si>
    <t>for i in range(1000):</t>
  </si>
  <si>
    <t>learning rate = 0.01</t>
  </si>
  <si>
    <t>X</t>
  </si>
  <si>
    <t>weights =np.ones(X.shape[1])</t>
  </si>
  <si>
    <t>step(weights.X)</t>
  </si>
  <si>
    <r>
      <t xml:space="preserve">W = W + </t>
    </r>
    <r>
      <rPr>
        <sz val="24"/>
        <color theme="1"/>
        <rFont val="Arial"/>
        <family val="2"/>
      </rPr>
      <t>ᶯ</t>
    </r>
    <r>
      <rPr>
        <sz val="16"/>
        <color theme="1"/>
        <rFont val="Arial"/>
        <family val="2"/>
      </rPr>
      <t>(y-y_hat)</t>
    </r>
    <r>
      <rPr>
        <sz val="16"/>
        <color theme="1"/>
        <rFont val="Calibri"/>
        <family val="2"/>
      </rPr>
      <t>Xi</t>
    </r>
  </si>
  <si>
    <t>Finally weights = [I,j,k]</t>
  </si>
  <si>
    <t xml:space="preserve">which is </t>
  </si>
  <si>
    <t>A, B,C</t>
  </si>
  <si>
    <t>-A/B</t>
  </si>
  <si>
    <t xml:space="preserve">m = </t>
  </si>
  <si>
    <t xml:space="preserve">int = </t>
  </si>
  <si>
    <t>C/B</t>
  </si>
  <si>
    <t>Stochastic gradient descent</t>
  </si>
  <si>
    <t>Optimizer</t>
  </si>
  <si>
    <t>Loss</t>
  </si>
  <si>
    <t>Hinge</t>
  </si>
  <si>
    <t>Modified Huber</t>
  </si>
  <si>
    <t>Log</t>
  </si>
  <si>
    <t>Least Squares</t>
  </si>
  <si>
    <t>for</t>
  </si>
  <si>
    <t>Support vector</t>
  </si>
  <si>
    <t>logistic reg</t>
  </si>
  <si>
    <t>linear reg</t>
  </si>
  <si>
    <t>Huber</t>
  </si>
  <si>
    <t>Epsillon Insensitive</t>
  </si>
  <si>
    <r>
      <t>max(0,mod[y</t>
    </r>
    <r>
      <rPr>
        <vertAlign val="subscript"/>
        <sz val="24"/>
        <color theme="1"/>
        <rFont val="Calibri"/>
        <family val="2"/>
        <scheme val="minor"/>
      </rPr>
      <t>i</t>
    </r>
    <r>
      <rPr>
        <sz val="24"/>
        <color theme="1"/>
        <rFont val="Calibri"/>
        <family val="2"/>
        <scheme val="minor"/>
      </rPr>
      <t>-f(x</t>
    </r>
    <r>
      <rPr>
        <vertAlign val="subscript"/>
        <sz val="24"/>
        <color theme="1"/>
        <rFont val="Calibri"/>
        <family val="2"/>
        <scheme val="minor"/>
      </rPr>
      <t>i</t>
    </r>
    <r>
      <rPr>
        <sz val="24"/>
        <color theme="1"/>
        <rFont val="Calibri"/>
        <family val="2"/>
        <scheme val="minor"/>
      </rPr>
      <t xml:space="preserve">)] - epsi ) </t>
    </r>
  </si>
  <si>
    <r>
      <t>max[0,1-y</t>
    </r>
    <r>
      <rPr>
        <vertAlign val="subscript"/>
        <sz val="24"/>
        <color theme="1"/>
        <rFont val="Calibri"/>
        <family val="2"/>
        <scheme val="minor"/>
      </rPr>
      <t>i</t>
    </r>
    <r>
      <rPr>
        <sz val="24"/>
        <color theme="1"/>
        <rFont val="Calibri"/>
        <family val="2"/>
        <scheme val="minor"/>
      </rPr>
      <t>f(x</t>
    </r>
    <r>
      <rPr>
        <vertAlign val="subscript"/>
        <sz val="24"/>
        <color theme="1"/>
        <rFont val="Calibri"/>
        <family val="2"/>
        <scheme val="minor"/>
      </rPr>
      <t>i</t>
    </r>
    <r>
      <rPr>
        <sz val="24"/>
        <color theme="1"/>
        <rFont val="Calibri"/>
        <family val="2"/>
        <scheme val="minor"/>
      </rPr>
      <t>)]</t>
    </r>
  </si>
  <si>
    <r>
      <t>max[0,1-y</t>
    </r>
    <r>
      <rPr>
        <vertAlign val="subscript"/>
        <sz val="24"/>
        <color theme="1"/>
        <rFont val="Calibri"/>
        <family val="2"/>
        <scheme val="minor"/>
      </rPr>
      <t>i</t>
    </r>
    <r>
      <rPr>
        <sz val="24"/>
        <color theme="1"/>
        <rFont val="Calibri"/>
        <family val="2"/>
        <scheme val="minor"/>
      </rPr>
      <t>f(x</t>
    </r>
    <r>
      <rPr>
        <vertAlign val="subscript"/>
        <sz val="24"/>
        <color theme="1"/>
        <rFont val="Calibri"/>
        <family val="2"/>
        <scheme val="minor"/>
      </rPr>
      <t>i</t>
    </r>
    <r>
      <rPr>
        <sz val="24"/>
        <color theme="1"/>
        <rFont val="Calibri"/>
        <family val="2"/>
        <scheme val="minor"/>
      </rPr>
      <t>)</t>
    </r>
    <r>
      <rPr>
        <vertAlign val="superscript"/>
        <sz val="24"/>
        <color theme="1"/>
        <rFont val="Calibri"/>
        <family val="2"/>
        <scheme val="minor"/>
      </rPr>
      <t>2</t>
    </r>
    <r>
      <rPr>
        <sz val="24"/>
        <color theme="1"/>
        <rFont val="Calibri"/>
        <family val="2"/>
        <scheme val="minor"/>
      </rPr>
      <t>]</t>
    </r>
  </si>
  <si>
    <r>
      <t>log(1+exp[ -y</t>
    </r>
    <r>
      <rPr>
        <vertAlign val="subscript"/>
        <sz val="24"/>
        <color theme="1"/>
        <rFont val="Calibri"/>
        <family val="2"/>
        <scheme val="minor"/>
      </rPr>
      <t>i</t>
    </r>
    <r>
      <rPr>
        <sz val="24"/>
        <color theme="1"/>
        <rFont val="Calibri"/>
        <family val="2"/>
        <scheme val="minor"/>
      </rPr>
      <t>f(x</t>
    </r>
    <r>
      <rPr>
        <vertAlign val="subscript"/>
        <sz val="24"/>
        <color theme="1"/>
        <rFont val="Calibri"/>
        <family val="2"/>
        <scheme val="minor"/>
      </rPr>
      <t>i</t>
    </r>
    <r>
      <rPr>
        <sz val="24"/>
        <color theme="1"/>
        <rFont val="Calibri"/>
        <family val="2"/>
        <scheme val="minor"/>
      </rPr>
      <t>) ] )</t>
    </r>
  </si>
  <si>
    <r>
      <t>1/2[y</t>
    </r>
    <r>
      <rPr>
        <vertAlign val="subscript"/>
        <sz val="24"/>
        <color theme="1"/>
        <rFont val="Calibri"/>
        <family val="2"/>
        <scheme val="minor"/>
      </rPr>
      <t>i</t>
    </r>
    <r>
      <rPr>
        <sz val="24"/>
        <color theme="1"/>
        <rFont val="Calibri"/>
        <family val="2"/>
        <scheme val="minor"/>
      </rPr>
      <t>-f(x</t>
    </r>
    <r>
      <rPr>
        <vertAlign val="subscript"/>
        <sz val="24"/>
        <color theme="1"/>
        <rFont val="Calibri"/>
        <family val="2"/>
        <scheme val="minor"/>
      </rPr>
      <t>i</t>
    </r>
    <r>
      <rPr>
        <sz val="24"/>
        <color theme="1"/>
        <rFont val="Calibri"/>
        <family val="2"/>
        <scheme val="minor"/>
      </rPr>
      <t xml:space="preserve">) ] </t>
    </r>
    <r>
      <rPr>
        <vertAlign val="superscript"/>
        <sz val="24"/>
        <color theme="1"/>
        <rFont val="Calibri"/>
        <family val="2"/>
        <scheme val="minor"/>
      </rPr>
      <t>2</t>
    </r>
  </si>
  <si>
    <r>
      <t>max[0, -y</t>
    </r>
    <r>
      <rPr>
        <vertAlign val="subscript"/>
        <sz val="24"/>
        <color theme="1"/>
        <rFont val="Calibri"/>
        <family val="2"/>
        <scheme val="minor"/>
      </rPr>
      <t>i</t>
    </r>
    <r>
      <rPr>
        <sz val="24"/>
        <color theme="1"/>
        <rFont val="Calibri"/>
        <family val="2"/>
        <scheme val="minor"/>
      </rPr>
      <t>f(x</t>
    </r>
    <r>
      <rPr>
        <vertAlign val="subscript"/>
        <sz val="24"/>
        <color theme="1"/>
        <rFont val="Calibri"/>
        <family val="2"/>
        <scheme val="minor"/>
      </rPr>
      <t>i</t>
    </r>
    <r>
      <rPr>
        <sz val="24"/>
        <color theme="1"/>
        <rFont val="Calibri"/>
        <family val="2"/>
        <scheme val="minor"/>
      </rPr>
      <t>)]</t>
    </r>
  </si>
  <si>
    <r>
      <t>mod[y</t>
    </r>
    <r>
      <rPr>
        <vertAlign val="subscript"/>
        <sz val="24"/>
        <color theme="1"/>
        <rFont val="Calibri"/>
        <family val="2"/>
        <scheme val="minor"/>
      </rPr>
      <t>i</t>
    </r>
    <r>
      <rPr>
        <sz val="24"/>
        <color theme="1"/>
        <rFont val="Calibri"/>
        <family val="2"/>
        <scheme val="minor"/>
      </rPr>
      <t>-f(x</t>
    </r>
    <r>
      <rPr>
        <vertAlign val="subscript"/>
        <sz val="24"/>
        <color theme="1"/>
        <rFont val="Calibri"/>
        <family val="2"/>
        <scheme val="minor"/>
      </rPr>
      <t>i</t>
    </r>
    <r>
      <rPr>
        <sz val="24"/>
        <color theme="1"/>
        <rFont val="Calibri"/>
        <family val="2"/>
        <scheme val="minor"/>
      </rPr>
      <t xml:space="preserve">) ] &lt; = epsi  </t>
    </r>
    <r>
      <rPr>
        <b/>
        <sz val="24"/>
        <color theme="1"/>
        <rFont val="Calibri"/>
        <family val="2"/>
        <scheme val="minor"/>
      </rPr>
      <t>else</t>
    </r>
    <r>
      <rPr>
        <sz val="24"/>
        <color theme="1"/>
        <rFont val="Calibri"/>
        <family val="2"/>
        <scheme val="minor"/>
      </rPr>
      <t xml:space="preserve">   epsi*mod[yi-f(xi) ]  - 0.5epsi</t>
    </r>
    <r>
      <rPr>
        <vertAlign val="superscript"/>
        <sz val="24"/>
        <color theme="1"/>
        <rFont val="Calibri"/>
        <family val="2"/>
        <scheme val="minor"/>
      </rPr>
      <t>2</t>
    </r>
  </si>
  <si>
    <r>
      <t>if y</t>
    </r>
    <r>
      <rPr>
        <vertAlign val="subscript"/>
        <sz val="24"/>
        <color theme="1"/>
        <rFont val="Calibri"/>
        <family val="2"/>
        <scheme val="minor"/>
      </rPr>
      <t>i</t>
    </r>
    <r>
      <rPr>
        <sz val="24"/>
        <color theme="1"/>
        <rFont val="Calibri"/>
        <family val="2"/>
        <scheme val="minor"/>
      </rPr>
      <t>f(x</t>
    </r>
    <r>
      <rPr>
        <vertAlign val="subscript"/>
        <sz val="24"/>
        <color theme="1"/>
        <rFont val="Calibri"/>
        <family val="2"/>
        <scheme val="minor"/>
      </rPr>
      <t>i</t>
    </r>
    <r>
      <rPr>
        <sz val="24"/>
        <color theme="1"/>
        <rFont val="Calibri"/>
        <family val="2"/>
        <scheme val="minor"/>
      </rPr>
      <t xml:space="preserve">) &gt;1    </t>
    </r>
    <r>
      <rPr>
        <b/>
        <sz val="24"/>
        <color theme="1"/>
        <rFont val="Calibri"/>
        <family val="2"/>
        <scheme val="minor"/>
      </rPr>
      <t>else</t>
    </r>
    <r>
      <rPr>
        <sz val="24"/>
        <color theme="1"/>
        <rFont val="Calibri"/>
        <family val="2"/>
        <scheme val="minor"/>
      </rPr>
      <t xml:space="preserve">   -4y</t>
    </r>
    <r>
      <rPr>
        <vertAlign val="subscript"/>
        <sz val="24"/>
        <color theme="1"/>
        <rFont val="Calibri"/>
        <family val="2"/>
        <scheme val="minor"/>
      </rPr>
      <t>i</t>
    </r>
    <r>
      <rPr>
        <sz val="24"/>
        <color theme="1"/>
        <rFont val="Calibri"/>
        <family val="2"/>
        <scheme val="minor"/>
      </rPr>
      <t>f(x</t>
    </r>
    <r>
      <rPr>
        <vertAlign val="subscript"/>
        <sz val="24"/>
        <color theme="1"/>
        <rFont val="Calibri"/>
        <family val="2"/>
        <scheme val="minor"/>
      </rPr>
      <t>i</t>
    </r>
    <r>
      <rPr>
        <sz val="24"/>
        <color theme="1"/>
        <rFont val="Calibri"/>
        <family val="2"/>
        <scheme val="minor"/>
      </rPr>
      <t>)</t>
    </r>
  </si>
  <si>
    <t>x11</t>
  </si>
  <si>
    <t>x12</t>
  </si>
  <si>
    <t>y1</t>
  </si>
  <si>
    <t>x21</t>
  </si>
  <si>
    <t>x22</t>
  </si>
  <si>
    <t>x31</t>
  </si>
  <si>
    <t>x32</t>
  </si>
  <si>
    <t>y2</t>
  </si>
  <si>
    <t>y3</t>
  </si>
  <si>
    <t>f(xi)</t>
  </si>
  <si>
    <t>yi</t>
  </si>
  <si>
    <t>xi</t>
  </si>
  <si>
    <t>w1 x21 + w2 x22 + b</t>
  </si>
  <si>
    <t>w1 x11 + w2 x12 + b</t>
  </si>
  <si>
    <t>w1 x31 + w2 x32 + b</t>
  </si>
  <si>
    <r>
      <t>max[0, -y</t>
    </r>
    <r>
      <rPr>
        <vertAlign val="subscript"/>
        <sz val="16"/>
        <color theme="1"/>
        <rFont val="Calibri"/>
        <family val="2"/>
        <scheme val="minor"/>
      </rPr>
      <t>i</t>
    </r>
    <r>
      <rPr>
        <sz val="16"/>
        <color theme="1"/>
        <rFont val="Calibri"/>
        <family val="2"/>
        <scheme val="minor"/>
      </rPr>
      <t>f(x</t>
    </r>
    <r>
      <rPr>
        <vertAlign val="subscript"/>
        <sz val="16"/>
        <color theme="1"/>
        <rFont val="Calibri"/>
        <family val="2"/>
        <scheme val="minor"/>
      </rPr>
      <t>i</t>
    </r>
    <r>
      <rPr>
        <sz val="16"/>
        <color theme="1"/>
        <rFont val="Calibri"/>
        <family val="2"/>
        <scheme val="minor"/>
      </rPr>
      <t>)]</t>
    </r>
  </si>
  <si>
    <t>1/n ∑</t>
  </si>
  <si>
    <t>I = 1</t>
  </si>
  <si>
    <t>n</t>
  </si>
  <si>
    <t>f(xi) = W1Xi1 + W2Xi2 +b</t>
  </si>
  <si>
    <t>W1 = W2 =b =1</t>
  </si>
  <si>
    <t>initialize</t>
  </si>
  <si>
    <t>for I in epochs:</t>
  </si>
  <si>
    <t xml:space="preserve">L = </t>
  </si>
  <si>
    <t>d is partial derivative</t>
  </si>
  <si>
    <t xml:space="preserve">dL/df(xi) </t>
  </si>
  <si>
    <r>
      <t xml:space="preserve">0   </t>
    </r>
    <r>
      <rPr>
        <b/>
        <sz val="16"/>
        <color rgb="FF0070C0"/>
        <rFont val="Calibri"/>
        <family val="2"/>
        <scheme val="minor"/>
      </rPr>
      <t>if</t>
    </r>
    <r>
      <rPr>
        <sz val="16"/>
        <color theme="1"/>
        <rFont val="Calibri"/>
        <family val="2"/>
        <scheme val="minor"/>
      </rPr>
      <t xml:space="preserve">   y</t>
    </r>
    <r>
      <rPr>
        <vertAlign val="subscript"/>
        <sz val="16"/>
        <color theme="1"/>
        <rFont val="Calibri"/>
        <family val="2"/>
        <scheme val="minor"/>
      </rPr>
      <t>i</t>
    </r>
    <r>
      <rPr>
        <sz val="16"/>
        <color theme="1"/>
        <rFont val="Calibri"/>
        <family val="2"/>
        <scheme val="minor"/>
      </rPr>
      <t>f(x</t>
    </r>
    <r>
      <rPr>
        <vertAlign val="subscript"/>
        <sz val="16"/>
        <color theme="1"/>
        <rFont val="Calibri"/>
        <family val="2"/>
        <scheme val="minor"/>
      </rPr>
      <t>i</t>
    </r>
    <r>
      <rPr>
        <sz val="16"/>
        <color theme="1"/>
        <rFont val="Calibri"/>
        <family val="2"/>
        <scheme val="minor"/>
      </rPr>
      <t xml:space="preserve">) </t>
    </r>
    <r>
      <rPr>
        <b/>
        <sz val="16"/>
        <color rgb="FF0070C0"/>
        <rFont val="Calibri"/>
        <family val="2"/>
        <scheme val="minor"/>
      </rPr>
      <t>&gt;=</t>
    </r>
    <r>
      <rPr>
        <sz val="16"/>
        <color theme="1"/>
        <rFont val="Calibri"/>
        <family val="2"/>
        <scheme val="minor"/>
      </rPr>
      <t xml:space="preserve"> 0</t>
    </r>
  </si>
  <si>
    <r>
      <t>-y</t>
    </r>
    <r>
      <rPr>
        <vertAlign val="subscript"/>
        <sz val="16"/>
        <color theme="1"/>
        <rFont val="Calibri"/>
        <family val="2"/>
        <scheme val="minor"/>
      </rPr>
      <t>i</t>
    </r>
    <r>
      <rPr>
        <sz val="16"/>
        <color theme="1"/>
        <rFont val="Calibri"/>
        <family val="2"/>
        <scheme val="minor"/>
      </rPr>
      <t xml:space="preserve">   </t>
    </r>
    <r>
      <rPr>
        <b/>
        <sz val="16"/>
        <color rgb="FF0070C0"/>
        <rFont val="Calibri"/>
        <family val="2"/>
        <scheme val="minor"/>
      </rPr>
      <t>if</t>
    </r>
    <r>
      <rPr>
        <sz val="16"/>
        <color theme="1"/>
        <rFont val="Calibri"/>
        <family val="2"/>
        <scheme val="minor"/>
      </rPr>
      <t xml:space="preserve">   y</t>
    </r>
    <r>
      <rPr>
        <vertAlign val="subscript"/>
        <sz val="16"/>
        <color theme="1"/>
        <rFont val="Calibri"/>
        <family val="2"/>
        <scheme val="minor"/>
      </rPr>
      <t>i</t>
    </r>
    <r>
      <rPr>
        <sz val="16"/>
        <color theme="1"/>
        <rFont val="Calibri"/>
        <family val="2"/>
        <scheme val="minor"/>
      </rPr>
      <t>f(x</t>
    </r>
    <r>
      <rPr>
        <vertAlign val="subscript"/>
        <sz val="16"/>
        <color theme="1"/>
        <rFont val="Calibri"/>
        <family val="2"/>
        <scheme val="minor"/>
      </rPr>
      <t>i</t>
    </r>
    <r>
      <rPr>
        <sz val="16"/>
        <color theme="1"/>
        <rFont val="Calibri"/>
        <family val="2"/>
        <scheme val="minor"/>
      </rPr>
      <t xml:space="preserve">) </t>
    </r>
    <r>
      <rPr>
        <b/>
        <sz val="16"/>
        <color rgb="FF0070C0"/>
        <rFont val="Calibri"/>
        <family val="2"/>
        <scheme val="minor"/>
      </rPr>
      <t>&lt;</t>
    </r>
    <r>
      <rPr>
        <sz val="16"/>
        <color theme="1"/>
        <rFont val="Calibri"/>
        <family val="2"/>
        <scheme val="minor"/>
      </rPr>
      <t xml:space="preserve"> 0</t>
    </r>
  </si>
  <si>
    <r>
      <rPr>
        <b/>
        <sz val="16"/>
        <color rgb="FF0070C0"/>
        <rFont val="Calibri"/>
        <family val="2"/>
        <scheme val="minor"/>
      </rPr>
      <t>d</t>
    </r>
    <r>
      <rPr>
        <sz val="16"/>
        <color theme="1"/>
        <rFont val="Calibri"/>
        <family val="2"/>
        <scheme val="minor"/>
      </rPr>
      <t>L/</t>
    </r>
    <r>
      <rPr>
        <b/>
        <sz val="16"/>
        <color rgb="FF0070C0"/>
        <rFont val="Calibri"/>
        <family val="2"/>
        <scheme val="minor"/>
      </rPr>
      <t>d</t>
    </r>
    <r>
      <rPr>
        <sz val="16"/>
        <color theme="1"/>
        <rFont val="Calibri"/>
        <family val="2"/>
        <scheme val="minor"/>
      </rPr>
      <t>W</t>
    </r>
    <r>
      <rPr>
        <vertAlign val="subscript"/>
        <sz val="16"/>
        <color theme="1"/>
        <rFont val="Calibri"/>
        <family val="2"/>
        <scheme val="minor"/>
      </rPr>
      <t>1</t>
    </r>
    <r>
      <rPr>
        <sz val="16"/>
        <color theme="1"/>
        <rFont val="Calibri"/>
        <family val="2"/>
        <scheme val="minor"/>
      </rPr>
      <t xml:space="preserve"> = </t>
    </r>
    <r>
      <rPr>
        <b/>
        <sz val="16"/>
        <color rgb="FF0070C0"/>
        <rFont val="Calibri"/>
        <family val="2"/>
        <scheme val="minor"/>
      </rPr>
      <t>d</t>
    </r>
    <r>
      <rPr>
        <sz val="16"/>
        <color theme="1"/>
        <rFont val="Calibri"/>
        <family val="2"/>
        <scheme val="minor"/>
      </rPr>
      <t>L/</t>
    </r>
    <r>
      <rPr>
        <b/>
        <sz val="16"/>
        <color rgb="FF0070C0"/>
        <rFont val="Calibri"/>
        <family val="2"/>
        <scheme val="minor"/>
      </rPr>
      <t>d</t>
    </r>
    <r>
      <rPr>
        <sz val="16"/>
        <color theme="1"/>
        <rFont val="Calibri"/>
        <family val="2"/>
        <scheme val="minor"/>
      </rPr>
      <t>f(x</t>
    </r>
    <r>
      <rPr>
        <vertAlign val="subscript"/>
        <sz val="16"/>
        <color theme="1"/>
        <rFont val="Calibri"/>
        <family val="2"/>
        <scheme val="minor"/>
      </rPr>
      <t>i</t>
    </r>
    <r>
      <rPr>
        <sz val="16"/>
        <color theme="1"/>
        <rFont val="Calibri"/>
        <family val="2"/>
        <scheme val="minor"/>
      </rPr>
      <t xml:space="preserve">) x </t>
    </r>
    <r>
      <rPr>
        <b/>
        <sz val="16"/>
        <color rgb="FF0070C0"/>
        <rFont val="Calibri"/>
        <family val="2"/>
        <scheme val="minor"/>
      </rPr>
      <t>d</t>
    </r>
    <r>
      <rPr>
        <sz val="16"/>
        <color theme="1"/>
        <rFont val="Calibri"/>
        <family val="2"/>
        <scheme val="minor"/>
      </rPr>
      <t>f(x</t>
    </r>
    <r>
      <rPr>
        <vertAlign val="subscript"/>
        <sz val="16"/>
        <color theme="1"/>
        <rFont val="Calibri"/>
        <family val="2"/>
        <scheme val="minor"/>
      </rPr>
      <t>i</t>
    </r>
    <r>
      <rPr>
        <sz val="16"/>
        <color theme="1"/>
        <rFont val="Calibri"/>
        <family val="2"/>
        <scheme val="minor"/>
      </rPr>
      <t>)/</t>
    </r>
    <r>
      <rPr>
        <b/>
        <sz val="16"/>
        <color rgb="FF0070C0"/>
        <rFont val="Calibri"/>
        <family val="2"/>
        <scheme val="minor"/>
      </rPr>
      <t>d</t>
    </r>
    <r>
      <rPr>
        <sz val="16"/>
        <color theme="1"/>
        <rFont val="Calibri"/>
        <family val="2"/>
        <scheme val="minor"/>
      </rPr>
      <t>W</t>
    </r>
    <r>
      <rPr>
        <vertAlign val="subscript"/>
        <sz val="16"/>
        <color theme="1"/>
        <rFont val="Calibri"/>
        <family val="2"/>
        <scheme val="minor"/>
      </rPr>
      <t>1</t>
    </r>
    <r>
      <rPr>
        <sz val="16"/>
        <color theme="1"/>
        <rFont val="Calibri"/>
        <family val="2"/>
        <scheme val="minor"/>
      </rPr>
      <t xml:space="preserve"> </t>
    </r>
  </si>
  <si>
    <r>
      <t>f(x</t>
    </r>
    <r>
      <rPr>
        <vertAlign val="subscript"/>
        <sz val="16"/>
        <color theme="1"/>
        <rFont val="Calibri"/>
        <family val="2"/>
        <scheme val="minor"/>
      </rPr>
      <t>i</t>
    </r>
    <r>
      <rPr>
        <sz val="16"/>
        <color theme="1"/>
        <rFont val="Calibri"/>
        <family val="2"/>
        <scheme val="minor"/>
      </rPr>
      <t>) = W</t>
    </r>
    <r>
      <rPr>
        <vertAlign val="subscript"/>
        <sz val="16"/>
        <color theme="1"/>
        <rFont val="Calibri"/>
        <family val="2"/>
        <scheme val="minor"/>
      </rPr>
      <t>1</t>
    </r>
    <r>
      <rPr>
        <sz val="16"/>
        <color theme="1"/>
        <rFont val="Calibri"/>
        <family val="2"/>
        <scheme val="minor"/>
      </rPr>
      <t>X</t>
    </r>
    <r>
      <rPr>
        <vertAlign val="subscript"/>
        <sz val="16"/>
        <color theme="1"/>
        <rFont val="Calibri"/>
        <family val="2"/>
        <scheme val="minor"/>
      </rPr>
      <t>i1</t>
    </r>
    <r>
      <rPr>
        <sz val="16"/>
        <color theme="1"/>
        <rFont val="Calibri"/>
        <family val="2"/>
        <scheme val="minor"/>
      </rPr>
      <t xml:space="preserve"> + W</t>
    </r>
    <r>
      <rPr>
        <vertAlign val="subscript"/>
        <sz val="16"/>
        <color theme="1"/>
        <rFont val="Calibri"/>
        <family val="2"/>
        <scheme val="minor"/>
      </rPr>
      <t>2</t>
    </r>
    <r>
      <rPr>
        <sz val="16"/>
        <color theme="1"/>
        <rFont val="Calibri"/>
        <family val="2"/>
        <scheme val="minor"/>
      </rPr>
      <t>X</t>
    </r>
    <r>
      <rPr>
        <vertAlign val="subscript"/>
        <sz val="16"/>
        <color theme="1"/>
        <rFont val="Calibri"/>
        <family val="2"/>
        <scheme val="minor"/>
      </rPr>
      <t>i2</t>
    </r>
    <r>
      <rPr>
        <sz val="16"/>
        <color theme="1"/>
        <rFont val="Calibri"/>
        <family val="2"/>
        <scheme val="minor"/>
      </rPr>
      <t xml:space="preserve"> +b</t>
    </r>
  </si>
  <si>
    <r>
      <rPr>
        <b/>
        <sz val="16"/>
        <color rgb="FF0070C0"/>
        <rFont val="Calibri"/>
        <family val="2"/>
        <scheme val="minor"/>
      </rPr>
      <t>d</t>
    </r>
    <r>
      <rPr>
        <sz val="16"/>
        <color theme="1"/>
        <rFont val="Calibri"/>
        <family val="2"/>
        <scheme val="minor"/>
      </rPr>
      <t>f(x</t>
    </r>
    <r>
      <rPr>
        <vertAlign val="subscript"/>
        <sz val="16"/>
        <color theme="1"/>
        <rFont val="Calibri"/>
        <family val="2"/>
        <scheme val="minor"/>
      </rPr>
      <t>i</t>
    </r>
    <r>
      <rPr>
        <sz val="16"/>
        <color theme="1"/>
        <rFont val="Calibri"/>
        <family val="2"/>
        <scheme val="minor"/>
      </rPr>
      <t>)/</t>
    </r>
    <r>
      <rPr>
        <b/>
        <sz val="16"/>
        <color rgb="FF0070C0"/>
        <rFont val="Calibri"/>
        <family val="2"/>
        <scheme val="minor"/>
      </rPr>
      <t>d</t>
    </r>
    <r>
      <rPr>
        <sz val="16"/>
        <color theme="1"/>
        <rFont val="Calibri"/>
        <family val="2"/>
        <scheme val="minor"/>
      </rPr>
      <t>W</t>
    </r>
    <r>
      <rPr>
        <vertAlign val="subscript"/>
        <sz val="16"/>
        <color theme="1"/>
        <rFont val="Calibri"/>
        <family val="2"/>
        <scheme val="minor"/>
      </rPr>
      <t>1</t>
    </r>
    <r>
      <rPr>
        <sz val="16"/>
        <color theme="1"/>
        <rFont val="Calibri"/>
        <family val="2"/>
        <scheme val="minor"/>
      </rPr>
      <t xml:space="preserve"> = X</t>
    </r>
    <r>
      <rPr>
        <vertAlign val="subscript"/>
        <sz val="16"/>
        <color theme="1"/>
        <rFont val="Calibri"/>
        <family val="2"/>
        <scheme val="minor"/>
      </rPr>
      <t>i1</t>
    </r>
  </si>
  <si>
    <r>
      <t xml:space="preserve">0         </t>
    </r>
    <r>
      <rPr>
        <b/>
        <sz val="16"/>
        <color rgb="FF0070C0"/>
        <rFont val="Calibri"/>
        <family val="2"/>
        <scheme val="minor"/>
      </rPr>
      <t>if</t>
    </r>
    <r>
      <rPr>
        <sz val="16"/>
        <color theme="1"/>
        <rFont val="Calibri"/>
        <family val="2"/>
        <scheme val="minor"/>
      </rPr>
      <t xml:space="preserve">   y</t>
    </r>
    <r>
      <rPr>
        <vertAlign val="subscript"/>
        <sz val="16"/>
        <color theme="1"/>
        <rFont val="Calibri"/>
        <family val="2"/>
        <scheme val="minor"/>
      </rPr>
      <t>i</t>
    </r>
    <r>
      <rPr>
        <sz val="16"/>
        <color theme="1"/>
        <rFont val="Calibri"/>
        <family val="2"/>
        <scheme val="minor"/>
      </rPr>
      <t>f(x</t>
    </r>
    <r>
      <rPr>
        <vertAlign val="subscript"/>
        <sz val="16"/>
        <color theme="1"/>
        <rFont val="Calibri"/>
        <family val="2"/>
        <scheme val="minor"/>
      </rPr>
      <t>i</t>
    </r>
    <r>
      <rPr>
        <sz val="16"/>
        <color theme="1"/>
        <rFont val="Calibri"/>
        <family val="2"/>
        <scheme val="minor"/>
      </rPr>
      <t xml:space="preserve">)  </t>
    </r>
    <r>
      <rPr>
        <b/>
        <sz val="16"/>
        <color rgb="FF0070C0"/>
        <rFont val="Calibri"/>
        <family val="2"/>
        <scheme val="minor"/>
      </rPr>
      <t xml:space="preserve">&gt;= </t>
    </r>
    <r>
      <rPr>
        <sz val="16"/>
        <color theme="1"/>
        <rFont val="Calibri"/>
        <family val="2"/>
        <scheme val="minor"/>
      </rPr>
      <t xml:space="preserve"> 0</t>
    </r>
  </si>
  <si>
    <r>
      <t>-y</t>
    </r>
    <r>
      <rPr>
        <vertAlign val="subscript"/>
        <sz val="16"/>
        <color theme="1"/>
        <rFont val="Calibri"/>
        <family val="2"/>
        <scheme val="minor"/>
      </rPr>
      <t>i</t>
    </r>
    <r>
      <rPr>
        <sz val="16"/>
        <color theme="1"/>
        <rFont val="Calibri"/>
        <family val="2"/>
        <scheme val="minor"/>
      </rPr>
      <t>X</t>
    </r>
    <r>
      <rPr>
        <vertAlign val="subscript"/>
        <sz val="16"/>
        <color theme="1"/>
        <rFont val="Calibri"/>
        <family val="2"/>
        <scheme val="minor"/>
      </rPr>
      <t>i1</t>
    </r>
    <r>
      <rPr>
        <sz val="16"/>
        <color theme="1"/>
        <rFont val="Calibri"/>
        <family val="2"/>
        <scheme val="minor"/>
      </rPr>
      <t xml:space="preserve">   </t>
    </r>
    <r>
      <rPr>
        <b/>
        <sz val="16"/>
        <color rgb="FF0070C0"/>
        <rFont val="Calibri"/>
        <family val="2"/>
        <scheme val="minor"/>
      </rPr>
      <t>if</t>
    </r>
    <r>
      <rPr>
        <sz val="16"/>
        <color theme="1"/>
        <rFont val="Calibri"/>
        <family val="2"/>
        <scheme val="minor"/>
      </rPr>
      <t xml:space="preserve">   y</t>
    </r>
    <r>
      <rPr>
        <vertAlign val="subscript"/>
        <sz val="16"/>
        <color theme="1"/>
        <rFont val="Calibri"/>
        <family val="2"/>
        <scheme val="minor"/>
      </rPr>
      <t>i</t>
    </r>
    <r>
      <rPr>
        <sz val="16"/>
        <color theme="1"/>
        <rFont val="Calibri"/>
        <family val="2"/>
        <scheme val="minor"/>
      </rPr>
      <t>f(x</t>
    </r>
    <r>
      <rPr>
        <vertAlign val="subscript"/>
        <sz val="16"/>
        <color theme="1"/>
        <rFont val="Calibri"/>
        <family val="2"/>
        <scheme val="minor"/>
      </rPr>
      <t>i</t>
    </r>
    <r>
      <rPr>
        <sz val="16"/>
        <color theme="1"/>
        <rFont val="Calibri"/>
        <family val="2"/>
        <scheme val="minor"/>
      </rPr>
      <t xml:space="preserve">)  </t>
    </r>
    <r>
      <rPr>
        <b/>
        <sz val="16"/>
        <color rgb="FF0070C0"/>
        <rFont val="Calibri"/>
        <family val="2"/>
        <scheme val="minor"/>
      </rPr>
      <t xml:space="preserve">&lt;   </t>
    </r>
    <r>
      <rPr>
        <sz val="16"/>
        <color theme="1"/>
        <rFont val="Calibri"/>
        <family val="2"/>
        <scheme val="minor"/>
      </rPr>
      <t xml:space="preserve"> 0</t>
    </r>
  </si>
  <si>
    <r>
      <rPr>
        <b/>
        <sz val="16"/>
        <color rgb="FF0070C0"/>
        <rFont val="Calibri"/>
        <family val="2"/>
        <scheme val="minor"/>
      </rPr>
      <t>d</t>
    </r>
    <r>
      <rPr>
        <sz val="16"/>
        <color theme="1"/>
        <rFont val="Calibri"/>
        <family val="2"/>
        <scheme val="minor"/>
      </rPr>
      <t>L/</t>
    </r>
    <r>
      <rPr>
        <b/>
        <sz val="16"/>
        <color rgb="FF0070C0"/>
        <rFont val="Calibri"/>
        <family val="2"/>
        <scheme val="minor"/>
      </rPr>
      <t>d</t>
    </r>
    <r>
      <rPr>
        <sz val="16"/>
        <color theme="1"/>
        <rFont val="Calibri"/>
        <family val="2"/>
        <scheme val="minor"/>
      </rPr>
      <t>W</t>
    </r>
    <r>
      <rPr>
        <vertAlign val="subscript"/>
        <sz val="16"/>
        <color theme="1"/>
        <rFont val="Calibri"/>
        <family val="2"/>
        <scheme val="minor"/>
      </rPr>
      <t>2</t>
    </r>
    <r>
      <rPr>
        <sz val="16"/>
        <color theme="1"/>
        <rFont val="Calibri"/>
        <family val="2"/>
        <scheme val="minor"/>
      </rPr>
      <t xml:space="preserve"> = </t>
    </r>
    <r>
      <rPr>
        <b/>
        <sz val="16"/>
        <color rgb="FF0070C0"/>
        <rFont val="Calibri"/>
        <family val="2"/>
        <scheme val="minor"/>
      </rPr>
      <t>d</t>
    </r>
    <r>
      <rPr>
        <sz val="16"/>
        <color theme="1"/>
        <rFont val="Calibri"/>
        <family val="2"/>
        <scheme val="minor"/>
      </rPr>
      <t>L/</t>
    </r>
    <r>
      <rPr>
        <b/>
        <sz val="16"/>
        <color rgb="FF0070C0"/>
        <rFont val="Calibri"/>
        <family val="2"/>
        <scheme val="minor"/>
      </rPr>
      <t>d</t>
    </r>
    <r>
      <rPr>
        <sz val="16"/>
        <color theme="1"/>
        <rFont val="Calibri"/>
        <family val="2"/>
        <scheme val="minor"/>
      </rPr>
      <t>f(x</t>
    </r>
    <r>
      <rPr>
        <vertAlign val="subscript"/>
        <sz val="16"/>
        <color theme="1"/>
        <rFont val="Calibri"/>
        <family val="2"/>
        <scheme val="minor"/>
      </rPr>
      <t>i</t>
    </r>
    <r>
      <rPr>
        <sz val="16"/>
        <color theme="1"/>
        <rFont val="Calibri"/>
        <family val="2"/>
        <scheme val="minor"/>
      </rPr>
      <t xml:space="preserve">) x </t>
    </r>
    <r>
      <rPr>
        <b/>
        <sz val="16"/>
        <color rgb="FF0070C0"/>
        <rFont val="Calibri"/>
        <family val="2"/>
        <scheme val="minor"/>
      </rPr>
      <t>d</t>
    </r>
    <r>
      <rPr>
        <sz val="16"/>
        <color theme="1"/>
        <rFont val="Calibri"/>
        <family val="2"/>
        <scheme val="minor"/>
      </rPr>
      <t>f(x</t>
    </r>
    <r>
      <rPr>
        <vertAlign val="subscript"/>
        <sz val="16"/>
        <color theme="1"/>
        <rFont val="Calibri"/>
        <family val="2"/>
        <scheme val="minor"/>
      </rPr>
      <t>i</t>
    </r>
    <r>
      <rPr>
        <sz val="16"/>
        <color theme="1"/>
        <rFont val="Calibri"/>
        <family val="2"/>
        <scheme val="minor"/>
      </rPr>
      <t>)/</t>
    </r>
    <r>
      <rPr>
        <b/>
        <sz val="16"/>
        <color rgb="FF0070C0"/>
        <rFont val="Calibri"/>
        <family val="2"/>
        <scheme val="minor"/>
      </rPr>
      <t>d</t>
    </r>
    <r>
      <rPr>
        <sz val="16"/>
        <color theme="1"/>
        <rFont val="Calibri"/>
        <family val="2"/>
        <scheme val="minor"/>
      </rPr>
      <t>W</t>
    </r>
    <r>
      <rPr>
        <vertAlign val="subscript"/>
        <sz val="16"/>
        <color theme="1"/>
        <rFont val="Calibri"/>
        <family val="2"/>
        <scheme val="minor"/>
      </rPr>
      <t>2</t>
    </r>
    <r>
      <rPr>
        <sz val="16"/>
        <color theme="1"/>
        <rFont val="Calibri"/>
        <family val="2"/>
        <scheme val="minor"/>
      </rPr>
      <t xml:space="preserve"> </t>
    </r>
  </si>
  <si>
    <r>
      <rPr>
        <b/>
        <sz val="16"/>
        <color rgb="FF0070C0"/>
        <rFont val="Calibri"/>
        <family val="2"/>
        <scheme val="minor"/>
      </rPr>
      <t>d</t>
    </r>
    <r>
      <rPr>
        <sz val="16"/>
        <color theme="1"/>
        <rFont val="Calibri"/>
        <family val="2"/>
        <scheme val="minor"/>
      </rPr>
      <t>f(x</t>
    </r>
    <r>
      <rPr>
        <vertAlign val="subscript"/>
        <sz val="16"/>
        <color theme="1"/>
        <rFont val="Calibri"/>
        <family val="2"/>
        <scheme val="minor"/>
      </rPr>
      <t>i</t>
    </r>
    <r>
      <rPr>
        <sz val="16"/>
        <color theme="1"/>
        <rFont val="Calibri"/>
        <family val="2"/>
        <scheme val="minor"/>
      </rPr>
      <t>)/</t>
    </r>
    <r>
      <rPr>
        <b/>
        <sz val="16"/>
        <color rgb="FF0070C0"/>
        <rFont val="Calibri"/>
        <family val="2"/>
        <scheme val="minor"/>
      </rPr>
      <t>d</t>
    </r>
    <r>
      <rPr>
        <sz val="16"/>
        <color theme="1"/>
        <rFont val="Calibri"/>
        <family val="2"/>
        <scheme val="minor"/>
      </rPr>
      <t>W</t>
    </r>
    <r>
      <rPr>
        <vertAlign val="subscript"/>
        <sz val="16"/>
        <color theme="1"/>
        <rFont val="Calibri"/>
        <family val="2"/>
        <scheme val="minor"/>
      </rPr>
      <t>2</t>
    </r>
    <r>
      <rPr>
        <sz val="16"/>
        <color theme="1"/>
        <rFont val="Calibri"/>
        <family val="2"/>
        <scheme val="minor"/>
      </rPr>
      <t xml:space="preserve"> = X</t>
    </r>
    <r>
      <rPr>
        <vertAlign val="subscript"/>
        <sz val="16"/>
        <color theme="1"/>
        <rFont val="Calibri"/>
        <family val="2"/>
        <scheme val="minor"/>
      </rPr>
      <t>i2</t>
    </r>
  </si>
  <si>
    <r>
      <t>-y</t>
    </r>
    <r>
      <rPr>
        <vertAlign val="subscript"/>
        <sz val="16"/>
        <color theme="1"/>
        <rFont val="Calibri"/>
        <family val="2"/>
        <scheme val="minor"/>
      </rPr>
      <t>i</t>
    </r>
    <r>
      <rPr>
        <sz val="16"/>
        <color theme="1"/>
        <rFont val="Calibri"/>
        <family val="2"/>
        <scheme val="minor"/>
      </rPr>
      <t>X</t>
    </r>
    <r>
      <rPr>
        <vertAlign val="subscript"/>
        <sz val="16"/>
        <color theme="1"/>
        <rFont val="Calibri"/>
        <family val="2"/>
        <scheme val="minor"/>
      </rPr>
      <t>i2</t>
    </r>
    <r>
      <rPr>
        <sz val="16"/>
        <color theme="1"/>
        <rFont val="Calibri"/>
        <family val="2"/>
        <scheme val="minor"/>
      </rPr>
      <t xml:space="preserve">   </t>
    </r>
    <r>
      <rPr>
        <b/>
        <sz val="16"/>
        <color rgb="FF0070C0"/>
        <rFont val="Calibri"/>
        <family val="2"/>
        <scheme val="minor"/>
      </rPr>
      <t>if</t>
    </r>
    <r>
      <rPr>
        <sz val="16"/>
        <color theme="1"/>
        <rFont val="Calibri"/>
        <family val="2"/>
        <scheme val="minor"/>
      </rPr>
      <t xml:space="preserve">   y</t>
    </r>
    <r>
      <rPr>
        <vertAlign val="subscript"/>
        <sz val="16"/>
        <color theme="1"/>
        <rFont val="Calibri"/>
        <family val="2"/>
        <scheme val="minor"/>
      </rPr>
      <t>i</t>
    </r>
    <r>
      <rPr>
        <sz val="16"/>
        <color theme="1"/>
        <rFont val="Calibri"/>
        <family val="2"/>
        <scheme val="minor"/>
      </rPr>
      <t>f(x</t>
    </r>
    <r>
      <rPr>
        <vertAlign val="subscript"/>
        <sz val="16"/>
        <color theme="1"/>
        <rFont val="Calibri"/>
        <family val="2"/>
        <scheme val="minor"/>
      </rPr>
      <t>i</t>
    </r>
    <r>
      <rPr>
        <sz val="16"/>
        <color theme="1"/>
        <rFont val="Calibri"/>
        <family val="2"/>
        <scheme val="minor"/>
      </rPr>
      <t xml:space="preserve">)  </t>
    </r>
    <r>
      <rPr>
        <b/>
        <sz val="16"/>
        <color rgb="FF0070C0"/>
        <rFont val="Calibri"/>
        <family val="2"/>
        <scheme val="minor"/>
      </rPr>
      <t xml:space="preserve">&lt;   </t>
    </r>
    <r>
      <rPr>
        <sz val="16"/>
        <color theme="1"/>
        <rFont val="Calibri"/>
        <family val="2"/>
        <scheme val="minor"/>
      </rPr>
      <t xml:space="preserve"> 0</t>
    </r>
  </si>
  <si>
    <r>
      <t>-y</t>
    </r>
    <r>
      <rPr>
        <vertAlign val="subscript"/>
        <sz val="16"/>
        <color theme="1"/>
        <rFont val="Calibri"/>
        <family val="2"/>
        <scheme val="minor"/>
      </rPr>
      <t>i</t>
    </r>
    <r>
      <rPr>
        <sz val="16"/>
        <color theme="1"/>
        <rFont val="Calibri"/>
        <family val="2"/>
        <scheme val="minor"/>
      </rPr>
      <t xml:space="preserve">       </t>
    </r>
    <r>
      <rPr>
        <b/>
        <sz val="16"/>
        <color rgb="FF0070C0"/>
        <rFont val="Calibri"/>
        <family val="2"/>
        <scheme val="minor"/>
      </rPr>
      <t>if</t>
    </r>
    <r>
      <rPr>
        <sz val="16"/>
        <color theme="1"/>
        <rFont val="Calibri"/>
        <family val="2"/>
        <scheme val="minor"/>
      </rPr>
      <t xml:space="preserve">   y</t>
    </r>
    <r>
      <rPr>
        <vertAlign val="subscript"/>
        <sz val="16"/>
        <color theme="1"/>
        <rFont val="Calibri"/>
        <family val="2"/>
        <scheme val="minor"/>
      </rPr>
      <t>i</t>
    </r>
    <r>
      <rPr>
        <sz val="16"/>
        <color theme="1"/>
        <rFont val="Calibri"/>
        <family val="2"/>
        <scheme val="minor"/>
      </rPr>
      <t>f(x</t>
    </r>
    <r>
      <rPr>
        <vertAlign val="subscript"/>
        <sz val="16"/>
        <color theme="1"/>
        <rFont val="Calibri"/>
        <family val="2"/>
        <scheme val="minor"/>
      </rPr>
      <t>i</t>
    </r>
    <r>
      <rPr>
        <sz val="16"/>
        <color theme="1"/>
        <rFont val="Calibri"/>
        <family val="2"/>
        <scheme val="minor"/>
      </rPr>
      <t xml:space="preserve">)  </t>
    </r>
    <r>
      <rPr>
        <b/>
        <sz val="16"/>
        <color rgb="FF0070C0"/>
        <rFont val="Calibri"/>
        <family val="2"/>
        <scheme val="minor"/>
      </rPr>
      <t xml:space="preserve">&lt;   </t>
    </r>
    <r>
      <rPr>
        <sz val="16"/>
        <color theme="1"/>
        <rFont val="Calibri"/>
        <family val="2"/>
        <scheme val="minor"/>
      </rPr>
      <t xml:space="preserve"> 0</t>
    </r>
  </si>
  <si>
    <r>
      <rPr>
        <b/>
        <sz val="16"/>
        <color rgb="FF0070C0"/>
        <rFont val="Calibri"/>
        <family val="2"/>
        <scheme val="minor"/>
      </rPr>
      <t>d</t>
    </r>
    <r>
      <rPr>
        <sz val="16"/>
        <color theme="1"/>
        <rFont val="Calibri"/>
        <family val="2"/>
        <scheme val="minor"/>
      </rPr>
      <t>L/</t>
    </r>
    <r>
      <rPr>
        <b/>
        <sz val="16"/>
        <color rgb="FF0070C0"/>
        <rFont val="Calibri"/>
        <family val="2"/>
        <scheme val="minor"/>
      </rPr>
      <t>d</t>
    </r>
    <r>
      <rPr>
        <sz val="16"/>
        <color theme="1"/>
        <rFont val="Calibri"/>
        <family val="2"/>
        <scheme val="minor"/>
      </rPr>
      <t xml:space="preserve">b = </t>
    </r>
    <r>
      <rPr>
        <b/>
        <sz val="16"/>
        <color rgb="FF0070C0"/>
        <rFont val="Calibri"/>
        <family val="2"/>
        <scheme val="minor"/>
      </rPr>
      <t>d</t>
    </r>
    <r>
      <rPr>
        <sz val="16"/>
        <color theme="1"/>
        <rFont val="Calibri"/>
        <family val="2"/>
        <scheme val="minor"/>
      </rPr>
      <t>L/</t>
    </r>
    <r>
      <rPr>
        <b/>
        <sz val="16"/>
        <color rgb="FF0070C0"/>
        <rFont val="Calibri"/>
        <family val="2"/>
        <scheme val="minor"/>
      </rPr>
      <t>d</t>
    </r>
    <r>
      <rPr>
        <sz val="16"/>
        <color theme="1"/>
        <rFont val="Calibri"/>
        <family val="2"/>
        <scheme val="minor"/>
      </rPr>
      <t>f(x</t>
    </r>
    <r>
      <rPr>
        <vertAlign val="subscript"/>
        <sz val="16"/>
        <color theme="1"/>
        <rFont val="Calibri"/>
        <family val="2"/>
        <scheme val="minor"/>
      </rPr>
      <t>i</t>
    </r>
    <r>
      <rPr>
        <sz val="16"/>
        <color theme="1"/>
        <rFont val="Calibri"/>
        <family val="2"/>
        <scheme val="minor"/>
      </rPr>
      <t xml:space="preserve">) x </t>
    </r>
    <r>
      <rPr>
        <b/>
        <sz val="16"/>
        <color rgb="FF0070C0"/>
        <rFont val="Calibri"/>
        <family val="2"/>
        <scheme val="minor"/>
      </rPr>
      <t>d</t>
    </r>
    <r>
      <rPr>
        <sz val="16"/>
        <color theme="1"/>
        <rFont val="Calibri"/>
        <family val="2"/>
        <scheme val="minor"/>
      </rPr>
      <t>f(x</t>
    </r>
    <r>
      <rPr>
        <vertAlign val="subscript"/>
        <sz val="16"/>
        <color theme="1"/>
        <rFont val="Calibri"/>
        <family val="2"/>
        <scheme val="minor"/>
      </rPr>
      <t>i</t>
    </r>
    <r>
      <rPr>
        <sz val="16"/>
        <color theme="1"/>
        <rFont val="Calibri"/>
        <family val="2"/>
        <scheme val="minor"/>
      </rPr>
      <t>)/</t>
    </r>
    <r>
      <rPr>
        <b/>
        <sz val="16"/>
        <color rgb="FF0070C0"/>
        <rFont val="Calibri"/>
        <family val="2"/>
        <scheme val="minor"/>
      </rPr>
      <t>d</t>
    </r>
    <r>
      <rPr>
        <sz val="16"/>
        <color theme="1"/>
        <rFont val="Calibri"/>
        <family val="2"/>
        <scheme val="minor"/>
      </rPr>
      <t xml:space="preserve">b </t>
    </r>
  </si>
  <si>
    <r>
      <rPr>
        <b/>
        <sz val="16"/>
        <color rgb="FF0070C0"/>
        <rFont val="Calibri"/>
        <family val="2"/>
        <scheme val="minor"/>
      </rPr>
      <t>d</t>
    </r>
    <r>
      <rPr>
        <sz val="16"/>
        <color theme="1"/>
        <rFont val="Calibri"/>
        <family val="2"/>
        <scheme val="minor"/>
      </rPr>
      <t>f(x</t>
    </r>
    <r>
      <rPr>
        <vertAlign val="subscript"/>
        <sz val="16"/>
        <color theme="1"/>
        <rFont val="Calibri"/>
        <family val="2"/>
        <scheme val="minor"/>
      </rPr>
      <t>i</t>
    </r>
    <r>
      <rPr>
        <sz val="16"/>
        <color theme="1"/>
        <rFont val="Calibri"/>
        <family val="2"/>
        <scheme val="minor"/>
      </rPr>
      <t>)/</t>
    </r>
    <r>
      <rPr>
        <b/>
        <sz val="16"/>
        <color rgb="FF0070C0"/>
        <rFont val="Calibri"/>
        <family val="2"/>
        <scheme val="minor"/>
      </rPr>
      <t>d</t>
    </r>
    <r>
      <rPr>
        <sz val="16"/>
        <color theme="1"/>
        <rFont val="Calibri"/>
        <family val="2"/>
        <scheme val="minor"/>
      </rPr>
      <t>b = 1</t>
    </r>
  </si>
  <si>
    <r>
      <t xml:space="preserve">W1 = W1 + </t>
    </r>
    <r>
      <rPr>
        <sz val="20"/>
        <color theme="1"/>
        <rFont val="Calibri"/>
        <family val="2"/>
        <scheme val="minor"/>
      </rPr>
      <t>ᶯ</t>
    </r>
    <r>
      <rPr>
        <sz val="16"/>
        <color theme="1"/>
        <rFont val="Calibri"/>
        <family val="2"/>
        <scheme val="minor"/>
      </rPr>
      <t>dL/dW1</t>
    </r>
  </si>
  <si>
    <r>
      <t xml:space="preserve">W2 = W2 + </t>
    </r>
    <r>
      <rPr>
        <sz val="20"/>
        <color theme="1"/>
        <rFont val="Calibri"/>
        <family val="2"/>
        <scheme val="minor"/>
      </rPr>
      <t>ᶯ</t>
    </r>
    <r>
      <rPr>
        <sz val="16"/>
        <color theme="1"/>
        <rFont val="Calibri"/>
        <family val="2"/>
        <scheme val="minor"/>
      </rPr>
      <t>dL/dW2</t>
    </r>
  </si>
  <si>
    <r>
      <t xml:space="preserve">b = b + </t>
    </r>
    <r>
      <rPr>
        <sz val="20"/>
        <color theme="1"/>
        <rFont val="Calibri"/>
        <family val="2"/>
        <scheme val="minor"/>
      </rPr>
      <t>ᶯ</t>
    </r>
    <r>
      <rPr>
        <sz val="16"/>
        <color theme="1"/>
        <rFont val="Calibri"/>
        <family val="2"/>
        <scheme val="minor"/>
      </rPr>
      <t>dL/db</t>
    </r>
  </si>
  <si>
    <t>Xi1</t>
  </si>
  <si>
    <t>Xi2</t>
  </si>
  <si>
    <t>Xi3</t>
  </si>
  <si>
    <t>Xi4</t>
  </si>
  <si>
    <t>hidden layer 1</t>
  </si>
  <si>
    <t>hidden layer 2</t>
  </si>
  <si>
    <t>output layer</t>
  </si>
  <si>
    <t>4 x 3 +3</t>
  </si>
  <si>
    <t>3 x 2 + 2</t>
  </si>
  <si>
    <t>2 x 1 +1</t>
  </si>
  <si>
    <t>total</t>
  </si>
  <si>
    <t>O31 is the prediction</t>
  </si>
  <si>
    <r>
      <t>w</t>
    </r>
    <r>
      <rPr>
        <vertAlign val="superscript"/>
        <sz val="24"/>
        <color theme="1"/>
        <rFont val="Calibri"/>
        <family val="2"/>
        <scheme val="minor"/>
      </rPr>
      <t>1</t>
    </r>
    <r>
      <rPr>
        <vertAlign val="subscript"/>
        <sz val="24"/>
        <color theme="1"/>
        <rFont val="Calibri"/>
        <family val="2"/>
        <scheme val="minor"/>
      </rPr>
      <t>11</t>
    </r>
  </si>
  <si>
    <r>
      <t>w</t>
    </r>
    <r>
      <rPr>
        <vertAlign val="superscript"/>
        <sz val="24"/>
        <color theme="1"/>
        <rFont val="Calibri"/>
        <family val="2"/>
        <scheme val="minor"/>
      </rPr>
      <t>1</t>
    </r>
    <r>
      <rPr>
        <vertAlign val="subscript"/>
        <sz val="24"/>
        <color theme="1"/>
        <rFont val="Calibri"/>
        <family val="2"/>
        <scheme val="minor"/>
      </rPr>
      <t>42</t>
    </r>
  </si>
  <si>
    <t xml:space="preserve">What layer is going in </t>
  </si>
  <si>
    <t>Which column is connected</t>
  </si>
  <si>
    <t>Which neuron is connected to</t>
  </si>
  <si>
    <r>
      <t>w</t>
    </r>
    <r>
      <rPr>
        <vertAlign val="superscript"/>
        <sz val="24"/>
        <color theme="1"/>
        <rFont val="Calibri"/>
        <family val="2"/>
        <scheme val="minor"/>
      </rPr>
      <t>2</t>
    </r>
    <r>
      <rPr>
        <vertAlign val="subscript"/>
        <sz val="24"/>
        <color theme="1"/>
        <rFont val="Calibri"/>
        <family val="2"/>
        <scheme val="minor"/>
      </rPr>
      <t>32</t>
    </r>
  </si>
  <si>
    <r>
      <t>w</t>
    </r>
    <r>
      <rPr>
        <vertAlign val="superscript"/>
        <sz val="24"/>
        <color theme="1"/>
        <rFont val="Calibri"/>
        <family val="2"/>
        <scheme val="minor"/>
      </rPr>
      <t>2</t>
    </r>
    <r>
      <rPr>
        <vertAlign val="subscript"/>
        <sz val="24"/>
        <color theme="1"/>
        <rFont val="Calibri"/>
        <family val="2"/>
        <scheme val="minor"/>
      </rPr>
      <t>11</t>
    </r>
  </si>
  <si>
    <r>
      <t>w</t>
    </r>
    <r>
      <rPr>
        <vertAlign val="superscript"/>
        <sz val="24"/>
        <color theme="1"/>
        <rFont val="Calibri"/>
        <family val="2"/>
        <scheme val="minor"/>
      </rPr>
      <t>3</t>
    </r>
    <r>
      <rPr>
        <vertAlign val="subscript"/>
        <sz val="24"/>
        <color theme="1"/>
        <rFont val="Calibri"/>
        <family val="2"/>
        <scheme val="minor"/>
      </rPr>
      <t>21</t>
    </r>
  </si>
  <si>
    <t>b11</t>
  </si>
  <si>
    <t>b12</t>
  </si>
  <si>
    <t>b21</t>
  </si>
  <si>
    <t>b13</t>
  </si>
  <si>
    <t>b22</t>
  </si>
  <si>
    <r>
      <t>w</t>
    </r>
    <r>
      <rPr>
        <vertAlign val="superscript"/>
        <sz val="24"/>
        <color theme="1"/>
        <rFont val="Calibri"/>
        <family val="2"/>
        <scheme val="minor"/>
      </rPr>
      <t>3</t>
    </r>
    <r>
      <rPr>
        <vertAlign val="subscript"/>
        <sz val="24"/>
        <color theme="1"/>
        <rFont val="Calibri"/>
        <family val="2"/>
        <scheme val="minor"/>
      </rPr>
      <t>11</t>
    </r>
  </si>
  <si>
    <r>
      <t>w</t>
    </r>
    <r>
      <rPr>
        <vertAlign val="superscript"/>
        <sz val="24"/>
        <color theme="1"/>
        <rFont val="Calibri"/>
        <family val="2"/>
        <scheme val="minor"/>
      </rPr>
      <t>1</t>
    </r>
    <r>
      <rPr>
        <vertAlign val="subscript"/>
        <sz val="24"/>
        <color theme="1"/>
        <rFont val="Calibri"/>
        <family val="2"/>
        <scheme val="minor"/>
      </rPr>
      <t>21</t>
    </r>
  </si>
  <si>
    <r>
      <t>w</t>
    </r>
    <r>
      <rPr>
        <vertAlign val="superscript"/>
        <sz val="24"/>
        <color theme="1"/>
        <rFont val="Calibri"/>
        <family val="2"/>
        <scheme val="minor"/>
      </rPr>
      <t>1</t>
    </r>
    <r>
      <rPr>
        <vertAlign val="subscript"/>
        <sz val="24"/>
        <color theme="1"/>
        <rFont val="Calibri"/>
        <family val="2"/>
        <scheme val="minor"/>
      </rPr>
      <t>31</t>
    </r>
  </si>
  <si>
    <r>
      <t>w</t>
    </r>
    <r>
      <rPr>
        <vertAlign val="superscript"/>
        <sz val="24"/>
        <color theme="1"/>
        <rFont val="Calibri"/>
        <family val="2"/>
        <scheme val="minor"/>
      </rPr>
      <t>2</t>
    </r>
    <r>
      <rPr>
        <vertAlign val="subscript"/>
        <sz val="24"/>
        <color theme="1"/>
        <rFont val="Calibri"/>
        <family val="2"/>
        <scheme val="minor"/>
      </rPr>
      <t>12</t>
    </r>
  </si>
  <si>
    <r>
      <t>w</t>
    </r>
    <r>
      <rPr>
        <vertAlign val="superscript"/>
        <sz val="24"/>
        <color theme="1"/>
        <rFont val="Calibri"/>
        <family val="2"/>
        <scheme val="minor"/>
      </rPr>
      <t>1</t>
    </r>
    <r>
      <rPr>
        <vertAlign val="subscript"/>
        <sz val="24"/>
        <color theme="1"/>
        <rFont val="Calibri"/>
        <family val="2"/>
        <scheme val="minor"/>
      </rPr>
      <t>12</t>
    </r>
  </si>
  <si>
    <r>
      <t>w</t>
    </r>
    <r>
      <rPr>
        <vertAlign val="superscript"/>
        <sz val="24"/>
        <color theme="1"/>
        <rFont val="Calibri"/>
        <family val="2"/>
        <scheme val="minor"/>
      </rPr>
      <t>1</t>
    </r>
    <r>
      <rPr>
        <vertAlign val="subscript"/>
        <sz val="24"/>
        <color theme="1"/>
        <rFont val="Calibri"/>
        <family val="2"/>
        <scheme val="minor"/>
      </rPr>
      <t>13</t>
    </r>
  </si>
  <si>
    <r>
      <t>w</t>
    </r>
    <r>
      <rPr>
        <vertAlign val="superscript"/>
        <sz val="24"/>
        <color theme="1"/>
        <rFont val="Calibri"/>
        <family val="2"/>
        <scheme val="minor"/>
      </rPr>
      <t>1</t>
    </r>
    <r>
      <rPr>
        <vertAlign val="subscript"/>
        <sz val="24"/>
        <color theme="1"/>
        <rFont val="Calibri"/>
        <family val="2"/>
        <scheme val="minor"/>
      </rPr>
      <t>22</t>
    </r>
  </si>
  <si>
    <r>
      <t>w</t>
    </r>
    <r>
      <rPr>
        <vertAlign val="superscript"/>
        <sz val="24"/>
        <color theme="1"/>
        <rFont val="Calibri"/>
        <family val="2"/>
        <scheme val="minor"/>
      </rPr>
      <t>1</t>
    </r>
    <r>
      <rPr>
        <vertAlign val="subscript"/>
        <sz val="24"/>
        <color theme="1"/>
        <rFont val="Calibri"/>
        <family val="2"/>
        <scheme val="minor"/>
      </rPr>
      <t>23</t>
    </r>
  </si>
  <si>
    <r>
      <t>w</t>
    </r>
    <r>
      <rPr>
        <vertAlign val="superscript"/>
        <sz val="24"/>
        <color theme="1"/>
        <rFont val="Calibri"/>
        <family val="2"/>
        <scheme val="minor"/>
      </rPr>
      <t>1</t>
    </r>
    <r>
      <rPr>
        <vertAlign val="subscript"/>
        <sz val="24"/>
        <color theme="1"/>
        <rFont val="Calibri"/>
        <family val="2"/>
        <scheme val="minor"/>
      </rPr>
      <t>32</t>
    </r>
  </si>
  <si>
    <r>
      <t>w</t>
    </r>
    <r>
      <rPr>
        <vertAlign val="superscript"/>
        <sz val="24"/>
        <color theme="1"/>
        <rFont val="Calibri"/>
        <family val="2"/>
        <scheme val="minor"/>
      </rPr>
      <t>1</t>
    </r>
    <r>
      <rPr>
        <vertAlign val="subscript"/>
        <sz val="24"/>
        <color theme="1"/>
        <rFont val="Calibri"/>
        <family val="2"/>
        <scheme val="minor"/>
      </rPr>
      <t>33</t>
    </r>
  </si>
  <si>
    <t>+</t>
  </si>
  <si>
    <r>
      <t>w</t>
    </r>
    <r>
      <rPr>
        <vertAlign val="superscript"/>
        <sz val="24"/>
        <color theme="1"/>
        <rFont val="Calibri"/>
        <family val="2"/>
        <scheme val="minor"/>
      </rPr>
      <t>1</t>
    </r>
    <r>
      <rPr>
        <vertAlign val="subscript"/>
        <sz val="24"/>
        <color theme="1"/>
        <rFont val="Calibri"/>
        <family val="2"/>
        <scheme val="minor"/>
      </rPr>
      <t>41</t>
    </r>
  </si>
  <si>
    <r>
      <t>w</t>
    </r>
    <r>
      <rPr>
        <vertAlign val="superscript"/>
        <sz val="24"/>
        <color theme="1"/>
        <rFont val="Calibri"/>
        <family val="2"/>
        <scheme val="minor"/>
      </rPr>
      <t>1</t>
    </r>
    <r>
      <rPr>
        <vertAlign val="subscript"/>
        <sz val="24"/>
        <color theme="1"/>
        <rFont val="Calibri"/>
        <family val="2"/>
        <scheme val="minor"/>
      </rPr>
      <t>43</t>
    </r>
  </si>
  <si>
    <t>T</t>
  </si>
  <si>
    <r>
      <t>w</t>
    </r>
    <r>
      <rPr>
        <vertAlign val="superscript"/>
        <sz val="24"/>
        <color theme="1"/>
        <rFont val="Calibri"/>
        <family val="2"/>
        <scheme val="minor"/>
      </rPr>
      <t>1</t>
    </r>
    <r>
      <rPr>
        <vertAlign val="subscript"/>
        <sz val="24"/>
        <color theme="1"/>
        <rFont val="Calibri"/>
        <family val="2"/>
        <scheme val="minor"/>
      </rPr>
      <t>11</t>
    </r>
    <r>
      <rPr>
        <sz val="24"/>
        <color theme="1"/>
        <rFont val="Calibri"/>
        <family val="2"/>
        <scheme val="minor"/>
      </rPr>
      <t xml:space="preserve"> Xi1+w</t>
    </r>
    <r>
      <rPr>
        <vertAlign val="superscript"/>
        <sz val="24"/>
        <color theme="1"/>
        <rFont val="Calibri"/>
        <family val="2"/>
        <scheme val="minor"/>
      </rPr>
      <t>1</t>
    </r>
    <r>
      <rPr>
        <vertAlign val="subscript"/>
        <sz val="24"/>
        <color theme="1"/>
        <rFont val="Calibri"/>
        <family val="2"/>
        <scheme val="minor"/>
      </rPr>
      <t>21</t>
    </r>
    <r>
      <rPr>
        <sz val="24"/>
        <color theme="1"/>
        <rFont val="Calibri"/>
        <family val="2"/>
        <scheme val="minor"/>
      </rPr>
      <t xml:space="preserve"> Xi2+w</t>
    </r>
    <r>
      <rPr>
        <vertAlign val="superscript"/>
        <sz val="24"/>
        <color theme="1"/>
        <rFont val="Calibri"/>
        <family val="2"/>
        <scheme val="minor"/>
      </rPr>
      <t>1</t>
    </r>
    <r>
      <rPr>
        <vertAlign val="subscript"/>
        <sz val="24"/>
        <color theme="1"/>
        <rFont val="Calibri"/>
        <family val="2"/>
        <scheme val="minor"/>
      </rPr>
      <t>31</t>
    </r>
    <r>
      <rPr>
        <sz val="24"/>
        <color theme="1"/>
        <rFont val="Calibri"/>
        <family val="2"/>
        <scheme val="minor"/>
      </rPr>
      <t xml:space="preserve"> Xi3+w</t>
    </r>
    <r>
      <rPr>
        <vertAlign val="superscript"/>
        <sz val="24"/>
        <color theme="1"/>
        <rFont val="Calibri"/>
        <family val="2"/>
        <scheme val="minor"/>
      </rPr>
      <t>1</t>
    </r>
    <r>
      <rPr>
        <vertAlign val="subscript"/>
        <sz val="24"/>
        <color theme="1"/>
        <rFont val="Calibri"/>
        <family val="2"/>
        <scheme val="minor"/>
      </rPr>
      <t>41</t>
    </r>
    <r>
      <rPr>
        <sz val="24"/>
        <color theme="1"/>
        <rFont val="Calibri"/>
        <family val="2"/>
        <scheme val="minor"/>
      </rPr>
      <t xml:space="preserve"> Xi4</t>
    </r>
  </si>
  <si>
    <r>
      <t>w</t>
    </r>
    <r>
      <rPr>
        <vertAlign val="superscript"/>
        <sz val="24"/>
        <color theme="1"/>
        <rFont val="Calibri"/>
        <family val="2"/>
        <scheme val="minor"/>
      </rPr>
      <t>1</t>
    </r>
    <r>
      <rPr>
        <vertAlign val="subscript"/>
        <sz val="24"/>
        <color theme="1"/>
        <rFont val="Calibri"/>
        <family val="2"/>
        <scheme val="minor"/>
      </rPr>
      <t>12</t>
    </r>
    <r>
      <rPr>
        <sz val="24"/>
        <color theme="1"/>
        <rFont val="Calibri"/>
        <family val="2"/>
        <scheme val="minor"/>
      </rPr>
      <t xml:space="preserve"> Xi1+w</t>
    </r>
    <r>
      <rPr>
        <vertAlign val="superscript"/>
        <sz val="24"/>
        <color theme="1"/>
        <rFont val="Calibri"/>
        <family val="2"/>
        <scheme val="minor"/>
      </rPr>
      <t>1</t>
    </r>
    <r>
      <rPr>
        <vertAlign val="subscript"/>
        <sz val="24"/>
        <color theme="1"/>
        <rFont val="Calibri"/>
        <family val="2"/>
        <scheme val="minor"/>
      </rPr>
      <t>22</t>
    </r>
    <r>
      <rPr>
        <sz val="24"/>
        <color theme="1"/>
        <rFont val="Calibri"/>
        <family val="2"/>
        <scheme val="minor"/>
      </rPr>
      <t xml:space="preserve"> Xi2+w</t>
    </r>
    <r>
      <rPr>
        <vertAlign val="superscript"/>
        <sz val="24"/>
        <color theme="1"/>
        <rFont val="Calibri"/>
        <family val="2"/>
        <scheme val="minor"/>
      </rPr>
      <t>1</t>
    </r>
    <r>
      <rPr>
        <vertAlign val="subscript"/>
        <sz val="24"/>
        <color theme="1"/>
        <rFont val="Calibri"/>
        <family val="2"/>
        <scheme val="minor"/>
      </rPr>
      <t>32</t>
    </r>
    <r>
      <rPr>
        <sz val="24"/>
        <color theme="1"/>
        <rFont val="Calibri"/>
        <family val="2"/>
        <scheme val="minor"/>
      </rPr>
      <t xml:space="preserve"> Xi3+w</t>
    </r>
    <r>
      <rPr>
        <vertAlign val="superscript"/>
        <sz val="24"/>
        <color theme="1"/>
        <rFont val="Calibri"/>
        <family val="2"/>
        <scheme val="minor"/>
      </rPr>
      <t>1</t>
    </r>
    <r>
      <rPr>
        <vertAlign val="subscript"/>
        <sz val="24"/>
        <color theme="1"/>
        <rFont val="Calibri"/>
        <family val="2"/>
        <scheme val="minor"/>
      </rPr>
      <t>42</t>
    </r>
    <r>
      <rPr>
        <sz val="24"/>
        <color theme="1"/>
        <rFont val="Calibri"/>
        <family val="2"/>
        <scheme val="minor"/>
      </rPr>
      <t xml:space="preserve"> Xi4</t>
    </r>
  </si>
  <si>
    <r>
      <t>w</t>
    </r>
    <r>
      <rPr>
        <vertAlign val="superscript"/>
        <sz val="24"/>
        <color theme="1"/>
        <rFont val="Calibri"/>
        <family val="2"/>
        <scheme val="minor"/>
      </rPr>
      <t>1</t>
    </r>
    <r>
      <rPr>
        <vertAlign val="subscript"/>
        <sz val="24"/>
        <color theme="1"/>
        <rFont val="Calibri"/>
        <family val="2"/>
        <scheme val="minor"/>
      </rPr>
      <t>13</t>
    </r>
    <r>
      <rPr>
        <sz val="24"/>
        <color theme="1"/>
        <rFont val="Calibri"/>
        <family val="2"/>
        <scheme val="minor"/>
      </rPr>
      <t xml:space="preserve"> Xi1+w</t>
    </r>
    <r>
      <rPr>
        <vertAlign val="superscript"/>
        <sz val="24"/>
        <color theme="1"/>
        <rFont val="Calibri"/>
        <family val="2"/>
        <scheme val="minor"/>
      </rPr>
      <t>1</t>
    </r>
    <r>
      <rPr>
        <vertAlign val="subscript"/>
        <sz val="24"/>
        <color theme="1"/>
        <rFont val="Calibri"/>
        <family val="2"/>
        <scheme val="minor"/>
      </rPr>
      <t>23</t>
    </r>
    <r>
      <rPr>
        <sz val="24"/>
        <color theme="1"/>
        <rFont val="Calibri"/>
        <family val="2"/>
        <scheme val="minor"/>
      </rPr>
      <t xml:space="preserve"> Xi2+w</t>
    </r>
    <r>
      <rPr>
        <vertAlign val="superscript"/>
        <sz val="24"/>
        <color theme="1"/>
        <rFont val="Calibri"/>
        <family val="2"/>
        <scheme val="minor"/>
      </rPr>
      <t>1</t>
    </r>
    <r>
      <rPr>
        <vertAlign val="subscript"/>
        <sz val="24"/>
        <color theme="1"/>
        <rFont val="Calibri"/>
        <family val="2"/>
        <scheme val="minor"/>
      </rPr>
      <t>33</t>
    </r>
    <r>
      <rPr>
        <sz val="24"/>
        <color theme="1"/>
        <rFont val="Calibri"/>
        <family val="2"/>
        <scheme val="minor"/>
      </rPr>
      <t xml:space="preserve"> Xi3+w</t>
    </r>
    <r>
      <rPr>
        <vertAlign val="superscript"/>
        <sz val="24"/>
        <color theme="1"/>
        <rFont val="Calibri"/>
        <family val="2"/>
        <scheme val="minor"/>
      </rPr>
      <t>1</t>
    </r>
    <r>
      <rPr>
        <vertAlign val="subscript"/>
        <sz val="24"/>
        <color theme="1"/>
        <rFont val="Calibri"/>
        <family val="2"/>
        <scheme val="minor"/>
      </rPr>
      <t>43</t>
    </r>
    <r>
      <rPr>
        <sz val="24"/>
        <color theme="1"/>
        <rFont val="Calibri"/>
        <family val="2"/>
        <scheme val="minor"/>
      </rPr>
      <t xml:space="preserve"> Xi4</t>
    </r>
  </si>
  <si>
    <t>Layer 1</t>
  </si>
  <si>
    <t>Layer 2</t>
  </si>
  <si>
    <t>=</t>
  </si>
  <si>
    <t>o11</t>
  </si>
  <si>
    <t>o22</t>
  </si>
  <si>
    <r>
      <t>w</t>
    </r>
    <r>
      <rPr>
        <vertAlign val="superscript"/>
        <sz val="24"/>
        <color theme="1"/>
        <rFont val="Calibri"/>
        <family val="2"/>
        <scheme val="minor"/>
      </rPr>
      <t>2</t>
    </r>
    <r>
      <rPr>
        <vertAlign val="subscript"/>
        <sz val="24"/>
        <color theme="1"/>
        <rFont val="Calibri"/>
        <family val="2"/>
        <scheme val="minor"/>
      </rPr>
      <t>21</t>
    </r>
  </si>
  <si>
    <r>
      <t>w</t>
    </r>
    <r>
      <rPr>
        <vertAlign val="superscript"/>
        <sz val="24"/>
        <color theme="1"/>
        <rFont val="Calibri"/>
        <family val="2"/>
        <scheme val="minor"/>
      </rPr>
      <t>2</t>
    </r>
    <r>
      <rPr>
        <vertAlign val="subscript"/>
        <sz val="24"/>
        <color theme="1"/>
        <rFont val="Calibri"/>
        <family val="2"/>
        <scheme val="minor"/>
      </rPr>
      <t>22</t>
    </r>
  </si>
  <si>
    <r>
      <t>w</t>
    </r>
    <r>
      <rPr>
        <vertAlign val="superscript"/>
        <sz val="24"/>
        <color theme="1"/>
        <rFont val="Calibri"/>
        <family val="2"/>
        <scheme val="minor"/>
      </rPr>
      <t>2</t>
    </r>
    <r>
      <rPr>
        <vertAlign val="subscript"/>
        <sz val="24"/>
        <color theme="1"/>
        <rFont val="Calibri"/>
        <family val="2"/>
        <scheme val="minor"/>
      </rPr>
      <t>31</t>
    </r>
  </si>
  <si>
    <t>o12</t>
  </si>
  <si>
    <t>o13</t>
  </si>
  <si>
    <t>o21</t>
  </si>
  <si>
    <r>
      <t>w</t>
    </r>
    <r>
      <rPr>
        <vertAlign val="superscript"/>
        <sz val="24"/>
        <color theme="1"/>
        <rFont val="Calibri"/>
        <family val="2"/>
        <scheme val="minor"/>
      </rPr>
      <t>2</t>
    </r>
    <r>
      <rPr>
        <vertAlign val="subscript"/>
        <sz val="24"/>
        <color theme="1"/>
        <rFont val="Calibri"/>
        <family val="2"/>
        <scheme val="minor"/>
      </rPr>
      <t>11</t>
    </r>
    <r>
      <rPr>
        <sz val="24"/>
        <color theme="1"/>
        <rFont val="Calibri"/>
        <family val="2"/>
        <scheme val="minor"/>
      </rPr>
      <t xml:space="preserve"> O11+w</t>
    </r>
    <r>
      <rPr>
        <vertAlign val="superscript"/>
        <sz val="24"/>
        <color theme="1"/>
        <rFont val="Calibri"/>
        <family val="2"/>
        <scheme val="minor"/>
      </rPr>
      <t>2</t>
    </r>
    <r>
      <rPr>
        <vertAlign val="subscript"/>
        <sz val="24"/>
        <color theme="1"/>
        <rFont val="Calibri"/>
        <family val="2"/>
        <scheme val="minor"/>
      </rPr>
      <t>21</t>
    </r>
    <r>
      <rPr>
        <sz val="24"/>
        <color theme="1"/>
        <rFont val="Calibri"/>
        <family val="2"/>
        <scheme val="minor"/>
      </rPr>
      <t xml:space="preserve"> O12+w</t>
    </r>
    <r>
      <rPr>
        <vertAlign val="superscript"/>
        <sz val="24"/>
        <color theme="1"/>
        <rFont val="Calibri"/>
        <family val="2"/>
        <scheme val="minor"/>
      </rPr>
      <t>2</t>
    </r>
    <r>
      <rPr>
        <vertAlign val="subscript"/>
        <sz val="24"/>
        <color theme="1"/>
        <rFont val="Calibri"/>
        <family val="2"/>
        <scheme val="minor"/>
      </rPr>
      <t>31</t>
    </r>
    <r>
      <rPr>
        <sz val="24"/>
        <color theme="1"/>
        <rFont val="Calibri"/>
        <family val="2"/>
        <scheme val="minor"/>
      </rPr>
      <t xml:space="preserve"> O13</t>
    </r>
  </si>
  <si>
    <r>
      <t>w</t>
    </r>
    <r>
      <rPr>
        <vertAlign val="superscript"/>
        <sz val="24"/>
        <color theme="1"/>
        <rFont val="Calibri"/>
        <family val="2"/>
        <scheme val="minor"/>
      </rPr>
      <t>2</t>
    </r>
    <r>
      <rPr>
        <vertAlign val="subscript"/>
        <sz val="24"/>
        <color theme="1"/>
        <rFont val="Calibri"/>
        <family val="2"/>
        <scheme val="minor"/>
      </rPr>
      <t>12</t>
    </r>
    <r>
      <rPr>
        <sz val="24"/>
        <color theme="1"/>
        <rFont val="Calibri"/>
        <family val="2"/>
        <scheme val="minor"/>
      </rPr>
      <t xml:space="preserve"> O11+w</t>
    </r>
    <r>
      <rPr>
        <vertAlign val="superscript"/>
        <sz val="24"/>
        <color theme="1"/>
        <rFont val="Calibri"/>
        <family val="2"/>
        <scheme val="minor"/>
      </rPr>
      <t>2</t>
    </r>
    <r>
      <rPr>
        <vertAlign val="subscript"/>
        <sz val="24"/>
        <color theme="1"/>
        <rFont val="Calibri"/>
        <family val="2"/>
        <scheme val="minor"/>
      </rPr>
      <t>22</t>
    </r>
    <r>
      <rPr>
        <sz val="24"/>
        <color theme="1"/>
        <rFont val="Calibri"/>
        <family val="2"/>
        <scheme val="minor"/>
      </rPr>
      <t xml:space="preserve"> O12+w</t>
    </r>
    <r>
      <rPr>
        <vertAlign val="superscript"/>
        <sz val="24"/>
        <color theme="1"/>
        <rFont val="Calibri"/>
        <family val="2"/>
        <scheme val="minor"/>
      </rPr>
      <t>2</t>
    </r>
    <r>
      <rPr>
        <vertAlign val="subscript"/>
        <sz val="24"/>
        <color theme="1"/>
        <rFont val="Calibri"/>
        <family val="2"/>
        <scheme val="minor"/>
      </rPr>
      <t>32</t>
    </r>
    <r>
      <rPr>
        <sz val="24"/>
        <color theme="1"/>
        <rFont val="Calibri"/>
        <family val="2"/>
        <scheme val="minor"/>
      </rPr>
      <t xml:space="preserve"> O13</t>
    </r>
  </si>
  <si>
    <t>b31</t>
  </si>
  <si>
    <r>
      <t>w</t>
    </r>
    <r>
      <rPr>
        <vertAlign val="superscript"/>
        <sz val="24"/>
        <color theme="1"/>
        <rFont val="Calibri"/>
        <family val="2"/>
        <scheme val="minor"/>
      </rPr>
      <t>3</t>
    </r>
    <r>
      <rPr>
        <vertAlign val="subscript"/>
        <sz val="24"/>
        <color theme="1"/>
        <rFont val="Calibri"/>
        <family val="2"/>
        <scheme val="minor"/>
      </rPr>
      <t>11</t>
    </r>
    <r>
      <rPr>
        <sz val="24"/>
        <color theme="1"/>
        <rFont val="Calibri"/>
        <family val="2"/>
        <scheme val="minor"/>
      </rPr>
      <t xml:space="preserve"> O21+w</t>
    </r>
    <r>
      <rPr>
        <vertAlign val="superscript"/>
        <sz val="24"/>
        <color theme="1"/>
        <rFont val="Calibri"/>
        <family val="2"/>
        <scheme val="minor"/>
      </rPr>
      <t>3</t>
    </r>
    <r>
      <rPr>
        <vertAlign val="subscript"/>
        <sz val="24"/>
        <color theme="1"/>
        <rFont val="Calibri"/>
        <family val="2"/>
        <scheme val="minor"/>
      </rPr>
      <t>21</t>
    </r>
    <r>
      <rPr>
        <sz val="24"/>
        <color theme="1"/>
        <rFont val="Calibri"/>
        <family val="2"/>
        <scheme val="minor"/>
      </rPr>
      <t xml:space="preserve"> O22</t>
    </r>
  </si>
  <si>
    <t>o31</t>
  </si>
  <si>
    <t>Pass o31 in sigmoid to get probability</t>
  </si>
  <si>
    <t>Layer 3</t>
  </si>
  <si>
    <t>Regression</t>
  </si>
  <si>
    <t>MSE</t>
  </si>
  <si>
    <t>MAE</t>
  </si>
  <si>
    <t>Huber Loss</t>
  </si>
  <si>
    <t>Classification</t>
  </si>
  <si>
    <t>Binary Cross Entropy</t>
  </si>
  <si>
    <t>Categorical Cross Entropy</t>
  </si>
  <si>
    <t>Hinge Loss</t>
  </si>
  <si>
    <t>Auto Encoders</t>
  </si>
  <si>
    <t>KL Divergence</t>
  </si>
  <si>
    <t>GAN</t>
  </si>
  <si>
    <t>Discriminatory Loss</t>
  </si>
  <si>
    <t>Min Max GAN loss</t>
  </si>
  <si>
    <t>Object Detection</t>
  </si>
  <si>
    <t>Focal Loss</t>
  </si>
  <si>
    <t>Embeddings</t>
  </si>
  <si>
    <t>Triplet Loss</t>
  </si>
  <si>
    <r>
      <t>avg[(y</t>
    </r>
    <r>
      <rPr>
        <vertAlign val="subscript"/>
        <sz val="24"/>
        <color theme="1"/>
        <rFont val="Calibri"/>
        <family val="2"/>
        <scheme val="minor"/>
      </rPr>
      <t>i</t>
    </r>
    <r>
      <rPr>
        <sz val="24"/>
        <color theme="1"/>
        <rFont val="Calibri"/>
        <family val="2"/>
        <scheme val="minor"/>
      </rPr>
      <t>-y</t>
    </r>
    <r>
      <rPr>
        <vertAlign val="subscript"/>
        <sz val="24"/>
        <color theme="1"/>
        <rFont val="Calibri"/>
        <family val="2"/>
        <scheme val="minor"/>
      </rPr>
      <t>hat</t>
    </r>
    <r>
      <rPr>
        <sz val="24"/>
        <color theme="1"/>
        <rFont val="Calibri"/>
        <family val="2"/>
        <scheme val="minor"/>
      </rPr>
      <t>)</t>
    </r>
    <r>
      <rPr>
        <vertAlign val="superscript"/>
        <sz val="24"/>
        <color theme="1"/>
        <rFont val="Calibri"/>
        <family val="2"/>
        <scheme val="minor"/>
      </rPr>
      <t>2</t>
    </r>
    <r>
      <rPr>
        <sz val="24"/>
        <color theme="1"/>
        <rFont val="Calibri"/>
        <family val="2"/>
        <scheme val="minor"/>
      </rPr>
      <t>+….]</t>
    </r>
  </si>
  <si>
    <r>
      <t xml:space="preserve">Not good for Outliers were present &amp; use output activation is </t>
    </r>
    <r>
      <rPr>
        <b/>
        <sz val="24"/>
        <color rgb="FF00B0F0"/>
        <rFont val="Calibri"/>
        <family val="2"/>
        <scheme val="minor"/>
      </rPr>
      <t>Linear</t>
    </r>
  </si>
  <si>
    <r>
      <t>avg[|y</t>
    </r>
    <r>
      <rPr>
        <vertAlign val="subscript"/>
        <sz val="24"/>
        <color theme="1"/>
        <rFont val="Calibri"/>
        <family val="2"/>
        <scheme val="minor"/>
      </rPr>
      <t>i</t>
    </r>
    <r>
      <rPr>
        <sz val="24"/>
        <color theme="1"/>
        <rFont val="Calibri"/>
        <family val="2"/>
        <scheme val="minor"/>
      </rPr>
      <t>-y</t>
    </r>
    <r>
      <rPr>
        <vertAlign val="subscript"/>
        <sz val="24"/>
        <color theme="1"/>
        <rFont val="Calibri"/>
        <family val="2"/>
        <scheme val="minor"/>
      </rPr>
      <t>hat</t>
    </r>
    <r>
      <rPr>
        <sz val="24"/>
        <color theme="1"/>
        <rFont val="Calibri"/>
        <family val="2"/>
        <scheme val="minor"/>
      </rPr>
      <t>|+….]</t>
    </r>
  </si>
  <si>
    <r>
      <t>1/2[(y</t>
    </r>
    <r>
      <rPr>
        <vertAlign val="subscript"/>
        <sz val="24"/>
        <color theme="1"/>
        <rFont val="Calibri"/>
        <family val="2"/>
        <scheme val="minor"/>
      </rPr>
      <t>i</t>
    </r>
    <r>
      <rPr>
        <sz val="24"/>
        <color theme="1"/>
        <rFont val="Calibri"/>
        <family val="2"/>
        <scheme val="minor"/>
      </rPr>
      <t>-y</t>
    </r>
    <r>
      <rPr>
        <vertAlign val="subscript"/>
        <sz val="24"/>
        <color theme="1"/>
        <rFont val="Calibri"/>
        <family val="2"/>
        <scheme val="minor"/>
      </rPr>
      <t>hat</t>
    </r>
    <r>
      <rPr>
        <sz val="24"/>
        <color theme="1"/>
        <rFont val="Calibri"/>
        <family val="2"/>
        <scheme val="minor"/>
      </rPr>
      <t>)</t>
    </r>
    <r>
      <rPr>
        <vertAlign val="superscript"/>
        <sz val="24"/>
        <color theme="1"/>
        <rFont val="Calibri"/>
        <family val="2"/>
        <scheme val="minor"/>
      </rPr>
      <t>2</t>
    </r>
    <r>
      <rPr>
        <sz val="24"/>
        <color theme="1"/>
        <rFont val="Calibri"/>
        <family val="2"/>
        <scheme val="minor"/>
      </rPr>
      <t>] for |y</t>
    </r>
    <r>
      <rPr>
        <vertAlign val="subscript"/>
        <sz val="24"/>
        <color theme="1"/>
        <rFont val="Calibri"/>
        <family val="2"/>
        <scheme val="minor"/>
      </rPr>
      <t>i</t>
    </r>
    <r>
      <rPr>
        <sz val="24"/>
        <color theme="1"/>
        <rFont val="Calibri"/>
        <family val="2"/>
        <scheme val="minor"/>
      </rPr>
      <t>-y</t>
    </r>
    <r>
      <rPr>
        <vertAlign val="subscript"/>
        <sz val="24"/>
        <color theme="1"/>
        <rFont val="Calibri"/>
        <family val="2"/>
        <scheme val="minor"/>
      </rPr>
      <t>hat</t>
    </r>
    <r>
      <rPr>
        <sz val="24"/>
        <color theme="1"/>
        <rFont val="Calibri"/>
        <family val="2"/>
        <scheme val="minor"/>
      </rPr>
      <t>|&lt;=delta else</t>
    </r>
  </si>
  <si>
    <r>
      <t>delta * |y</t>
    </r>
    <r>
      <rPr>
        <vertAlign val="subscript"/>
        <sz val="24"/>
        <color theme="1"/>
        <rFont val="Calibri"/>
        <family val="2"/>
        <scheme val="minor"/>
      </rPr>
      <t>i</t>
    </r>
    <r>
      <rPr>
        <sz val="24"/>
        <color theme="1"/>
        <rFont val="Calibri"/>
        <family val="2"/>
        <scheme val="minor"/>
      </rPr>
      <t>-y</t>
    </r>
    <r>
      <rPr>
        <vertAlign val="subscript"/>
        <sz val="24"/>
        <color theme="1"/>
        <rFont val="Calibri"/>
        <family val="2"/>
        <scheme val="minor"/>
      </rPr>
      <t>hat</t>
    </r>
    <r>
      <rPr>
        <sz val="24"/>
        <color theme="1"/>
        <rFont val="Calibri"/>
        <family val="2"/>
        <scheme val="minor"/>
      </rPr>
      <t>|-0.5*delta</t>
    </r>
    <r>
      <rPr>
        <vertAlign val="superscript"/>
        <sz val="24"/>
        <color theme="1"/>
        <rFont val="Calibri"/>
        <family val="2"/>
        <scheme val="minor"/>
      </rPr>
      <t>2</t>
    </r>
  </si>
  <si>
    <t>it lies between MSE &amp; MAE</t>
  </si>
  <si>
    <r>
      <t xml:space="preserve">When two class pred and is also called </t>
    </r>
    <r>
      <rPr>
        <b/>
        <sz val="24"/>
        <color rgb="FF00B0F0"/>
        <rFont val="Calibri"/>
        <family val="2"/>
        <scheme val="minor"/>
      </rPr>
      <t>logLoss</t>
    </r>
  </si>
  <si>
    <r>
      <rPr>
        <b/>
        <sz val="24"/>
        <color theme="1"/>
        <rFont val="Calibri"/>
        <family val="2"/>
        <scheme val="minor"/>
      </rPr>
      <t>1/n∑[</t>
    </r>
    <r>
      <rPr>
        <b/>
        <sz val="24"/>
        <color rgb="FF7030A0"/>
        <rFont val="Calibri"/>
        <family val="2"/>
        <scheme val="minor"/>
      </rPr>
      <t>y</t>
    </r>
    <r>
      <rPr>
        <b/>
        <vertAlign val="subscript"/>
        <sz val="24"/>
        <color rgb="FF7030A0"/>
        <rFont val="Calibri"/>
        <family val="2"/>
        <scheme val="minor"/>
      </rPr>
      <t>i</t>
    </r>
    <r>
      <rPr>
        <b/>
        <sz val="24"/>
        <color theme="1"/>
        <rFont val="Calibri"/>
        <family val="2"/>
        <scheme val="minor"/>
      </rPr>
      <t>log(</t>
    </r>
    <r>
      <rPr>
        <b/>
        <sz val="24"/>
        <color rgb="FFC00000"/>
        <rFont val="Calibri"/>
        <family val="2"/>
        <scheme val="minor"/>
      </rPr>
      <t>y</t>
    </r>
    <r>
      <rPr>
        <b/>
        <vertAlign val="subscript"/>
        <sz val="24"/>
        <color rgb="FFC00000"/>
        <rFont val="Calibri"/>
        <family val="2"/>
        <scheme val="minor"/>
      </rPr>
      <t>hat</t>
    </r>
    <r>
      <rPr>
        <b/>
        <sz val="24"/>
        <color theme="1"/>
        <rFont val="Calibri"/>
        <family val="2"/>
        <scheme val="minor"/>
      </rPr>
      <t>) + (1-</t>
    </r>
    <r>
      <rPr>
        <b/>
        <sz val="24"/>
        <color rgb="FF7030A0"/>
        <rFont val="Calibri"/>
        <family val="2"/>
        <scheme val="minor"/>
      </rPr>
      <t>y</t>
    </r>
    <r>
      <rPr>
        <b/>
        <vertAlign val="subscript"/>
        <sz val="24"/>
        <color rgb="FF7030A0"/>
        <rFont val="Calibri"/>
        <family val="2"/>
        <scheme val="minor"/>
      </rPr>
      <t>i</t>
    </r>
    <r>
      <rPr>
        <b/>
        <sz val="24"/>
        <color theme="1"/>
        <rFont val="Calibri"/>
        <family val="2"/>
        <scheme val="minor"/>
      </rPr>
      <t>)log(1-</t>
    </r>
    <r>
      <rPr>
        <b/>
        <sz val="24"/>
        <color rgb="FFC00000"/>
        <rFont val="Calibri"/>
        <family val="2"/>
        <scheme val="minor"/>
      </rPr>
      <t>y</t>
    </r>
    <r>
      <rPr>
        <b/>
        <vertAlign val="subscript"/>
        <sz val="24"/>
        <color rgb="FFC00000"/>
        <rFont val="Calibri"/>
        <family val="2"/>
        <scheme val="minor"/>
      </rPr>
      <t>hat</t>
    </r>
    <r>
      <rPr>
        <b/>
        <sz val="24"/>
        <color theme="1"/>
        <rFont val="Calibri"/>
        <family val="2"/>
        <scheme val="minor"/>
      </rPr>
      <t xml:space="preserve">) </t>
    </r>
    <r>
      <rPr>
        <sz val="24"/>
        <color theme="1"/>
        <rFont val="Calibri"/>
        <family val="2"/>
        <scheme val="minor"/>
      </rPr>
      <t>here yhat is probability and yi is the binary class(1 or 0)</t>
    </r>
  </si>
  <si>
    <r>
      <t>-∑[</t>
    </r>
    <r>
      <rPr>
        <b/>
        <sz val="24"/>
        <color rgb="FF7030A0"/>
        <rFont val="Calibri"/>
        <family val="2"/>
        <scheme val="minor"/>
      </rPr>
      <t>y</t>
    </r>
    <r>
      <rPr>
        <b/>
        <vertAlign val="subscript"/>
        <sz val="24"/>
        <color rgb="FF7030A0"/>
        <rFont val="Calibri"/>
        <family val="2"/>
        <scheme val="minor"/>
      </rPr>
      <t>j</t>
    </r>
    <r>
      <rPr>
        <b/>
        <sz val="24"/>
        <color theme="1"/>
        <rFont val="Calibri"/>
        <family val="2"/>
        <scheme val="minor"/>
      </rPr>
      <t>log(</t>
    </r>
    <r>
      <rPr>
        <b/>
        <sz val="24"/>
        <color rgb="FFC00000"/>
        <rFont val="Calibri"/>
        <family val="2"/>
        <scheme val="minor"/>
      </rPr>
      <t>y</t>
    </r>
    <r>
      <rPr>
        <b/>
        <vertAlign val="subscript"/>
        <sz val="24"/>
        <color rgb="FFC00000"/>
        <rFont val="Calibri"/>
        <family val="2"/>
        <scheme val="minor"/>
      </rPr>
      <t>j_hat</t>
    </r>
    <r>
      <rPr>
        <b/>
        <sz val="24"/>
        <color theme="1"/>
        <rFont val="Calibri"/>
        <family val="2"/>
        <scheme val="minor"/>
      </rPr>
      <t>) ] from 1 to k,…k is number of classes</t>
    </r>
  </si>
  <si>
    <r>
      <t>-[</t>
    </r>
    <r>
      <rPr>
        <b/>
        <sz val="24"/>
        <color rgb="FF7030A0"/>
        <rFont val="Calibri"/>
        <family val="2"/>
        <scheme val="minor"/>
      </rPr>
      <t>y</t>
    </r>
    <r>
      <rPr>
        <b/>
        <vertAlign val="subscript"/>
        <sz val="24"/>
        <color rgb="FF7030A0"/>
        <rFont val="Calibri"/>
        <family val="2"/>
        <scheme val="minor"/>
      </rPr>
      <t>1</t>
    </r>
    <r>
      <rPr>
        <b/>
        <sz val="24"/>
        <color theme="1"/>
        <rFont val="Calibri"/>
        <family val="2"/>
        <scheme val="minor"/>
      </rPr>
      <t>log(</t>
    </r>
    <r>
      <rPr>
        <b/>
        <sz val="24"/>
        <color rgb="FFC00000"/>
        <rFont val="Calibri"/>
        <family val="2"/>
        <scheme val="minor"/>
      </rPr>
      <t>y</t>
    </r>
    <r>
      <rPr>
        <b/>
        <vertAlign val="subscript"/>
        <sz val="24"/>
        <color rgb="FFC00000"/>
        <rFont val="Calibri"/>
        <family val="2"/>
        <scheme val="minor"/>
      </rPr>
      <t>1_hat</t>
    </r>
    <r>
      <rPr>
        <b/>
        <sz val="24"/>
        <color theme="1"/>
        <rFont val="Calibri"/>
        <family val="2"/>
        <scheme val="minor"/>
      </rPr>
      <t>) ]</t>
    </r>
  </si>
  <si>
    <r>
      <t>-[</t>
    </r>
    <r>
      <rPr>
        <b/>
        <sz val="24"/>
        <color rgb="FF7030A0"/>
        <rFont val="Calibri"/>
        <family val="2"/>
        <scheme val="minor"/>
      </rPr>
      <t>y</t>
    </r>
    <r>
      <rPr>
        <b/>
        <vertAlign val="subscript"/>
        <sz val="24"/>
        <color rgb="FF7030A0"/>
        <rFont val="Calibri"/>
        <family val="2"/>
        <scheme val="minor"/>
      </rPr>
      <t>2</t>
    </r>
    <r>
      <rPr>
        <b/>
        <sz val="24"/>
        <color theme="1"/>
        <rFont val="Calibri"/>
        <family val="2"/>
        <scheme val="minor"/>
      </rPr>
      <t>log(</t>
    </r>
    <r>
      <rPr>
        <b/>
        <sz val="24"/>
        <color rgb="FFC00000"/>
        <rFont val="Calibri"/>
        <family val="2"/>
        <scheme val="minor"/>
      </rPr>
      <t>y</t>
    </r>
    <r>
      <rPr>
        <b/>
        <vertAlign val="subscript"/>
        <sz val="24"/>
        <color rgb="FFC00000"/>
        <rFont val="Calibri"/>
        <family val="2"/>
        <scheme val="minor"/>
      </rPr>
      <t>2_hat</t>
    </r>
    <r>
      <rPr>
        <b/>
        <sz val="24"/>
        <color theme="1"/>
        <rFont val="Calibri"/>
        <family val="2"/>
        <scheme val="minor"/>
      </rPr>
      <t>) ]</t>
    </r>
  </si>
  <si>
    <r>
      <t>-[</t>
    </r>
    <r>
      <rPr>
        <b/>
        <sz val="24"/>
        <color rgb="FF7030A0"/>
        <rFont val="Calibri"/>
        <family val="2"/>
        <scheme val="minor"/>
      </rPr>
      <t>y</t>
    </r>
    <r>
      <rPr>
        <b/>
        <vertAlign val="subscript"/>
        <sz val="24"/>
        <color rgb="FF7030A0"/>
        <rFont val="Calibri"/>
        <family val="2"/>
        <scheme val="minor"/>
      </rPr>
      <t>3</t>
    </r>
    <r>
      <rPr>
        <b/>
        <sz val="24"/>
        <color theme="1"/>
        <rFont val="Calibri"/>
        <family val="2"/>
        <scheme val="minor"/>
      </rPr>
      <t>log(</t>
    </r>
    <r>
      <rPr>
        <b/>
        <sz val="24"/>
        <color rgb="FFC00000"/>
        <rFont val="Calibri"/>
        <family val="2"/>
        <scheme val="minor"/>
      </rPr>
      <t>y</t>
    </r>
    <r>
      <rPr>
        <b/>
        <vertAlign val="subscript"/>
        <sz val="24"/>
        <color rgb="FFC00000"/>
        <rFont val="Calibri"/>
        <family val="2"/>
        <scheme val="minor"/>
      </rPr>
      <t>3_hat</t>
    </r>
    <r>
      <rPr>
        <b/>
        <sz val="24"/>
        <color theme="1"/>
        <rFont val="Calibri"/>
        <family val="2"/>
        <scheme val="minor"/>
      </rPr>
      <t>) ]</t>
    </r>
  </si>
  <si>
    <t>example for 3 classes</t>
  </si>
  <si>
    <t>When it is multi class, activation function is softmax ez1/(ez1+ez2=ez3)…......for z2 &amp; z3 same as before</t>
  </si>
  <si>
    <t>Weights &amp; bias update</t>
  </si>
  <si>
    <t>d = dow</t>
  </si>
  <si>
    <r>
      <t>W</t>
    </r>
    <r>
      <rPr>
        <vertAlign val="subscript"/>
        <sz val="16"/>
        <color theme="1"/>
        <rFont val="Calibri"/>
        <family val="2"/>
        <scheme val="minor"/>
      </rPr>
      <t>new</t>
    </r>
    <r>
      <rPr>
        <sz val="16"/>
        <color theme="1"/>
        <rFont val="Calibri"/>
        <family val="2"/>
        <scheme val="minor"/>
      </rPr>
      <t xml:space="preserve"> = W</t>
    </r>
    <r>
      <rPr>
        <vertAlign val="subscript"/>
        <sz val="16"/>
        <color theme="1"/>
        <rFont val="Calibri"/>
        <family val="2"/>
        <scheme val="minor"/>
      </rPr>
      <t>old</t>
    </r>
    <r>
      <rPr>
        <sz val="16"/>
        <color theme="1"/>
        <rFont val="Calibri"/>
        <family val="2"/>
        <scheme val="minor"/>
      </rPr>
      <t xml:space="preserve"> - </t>
    </r>
    <r>
      <rPr>
        <sz val="20"/>
        <color theme="1"/>
        <rFont val="Calibri"/>
        <family val="2"/>
        <scheme val="minor"/>
      </rPr>
      <t>η</t>
    </r>
    <r>
      <rPr>
        <b/>
        <sz val="16"/>
        <color rgb="FFC00000"/>
        <rFont val="Calibri"/>
        <family val="2"/>
        <scheme val="minor"/>
      </rPr>
      <t>∂</t>
    </r>
    <r>
      <rPr>
        <sz val="16"/>
        <color theme="1"/>
        <rFont val="Calibri"/>
        <family val="2"/>
        <scheme val="minor"/>
      </rPr>
      <t>L/</t>
    </r>
    <r>
      <rPr>
        <b/>
        <sz val="16"/>
        <color rgb="FFC00000"/>
        <rFont val="Calibri"/>
        <family val="2"/>
        <scheme val="minor"/>
      </rPr>
      <t>∂</t>
    </r>
    <r>
      <rPr>
        <sz val="16"/>
        <color theme="1"/>
        <rFont val="Calibri"/>
        <family val="2"/>
        <scheme val="minor"/>
      </rPr>
      <t>W</t>
    </r>
    <r>
      <rPr>
        <vertAlign val="subscript"/>
        <sz val="16"/>
        <color theme="1"/>
        <rFont val="Calibri"/>
        <family val="2"/>
        <scheme val="minor"/>
      </rPr>
      <t>old</t>
    </r>
  </si>
  <si>
    <r>
      <t>b</t>
    </r>
    <r>
      <rPr>
        <vertAlign val="subscript"/>
        <sz val="16"/>
        <color theme="1"/>
        <rFont val="Calibri"/>
        <family val="2"/>
        <scheme val="minor"/>
      </rPr>
      <t>new</t>
    </r>
    <r>
      <rPr>
        <sz val="16"/>
        <color theme="1"/>
        <rFont val="Calibri"/>
        <family val="2"/>
        <scheme val="minor"/>
      </rPr>
      <t xml:space="preserve"> = b</t>
    </r>
    <r>
      <rPr>
        <vertAlign val="subscript"/>
        <sz val="16"/>
        <color theme="1"/>
        <rFont val="Calibri"/>
        <family val="2"/>
        <scheme val="minor"/>
      </rPr>
      <t>old</t>
    </r>
    <r>
      <rPr>
        <sz val="16"/>
        <color theme="1"/>
        <rFont val="Calibri"/>
        <family val="2"/>
        <scheme val="minor"/>
      </rPr>
      <t xml:space="preserve"> - </t>
    </r>
    <r>
      <rPr>
        <sz val="20"/>
        <color theme="1"/>
        <rFont val="Calibri"/>
        <family val="2"/>
        <scheme val="minor"/>
      </rPr>
      <t>η</t>
    </r>
    <r>
      <rPr>
        <b/>
        <sz val="16"/>
        <color rgb="FFC00000"/>
        <rFont val="Calibri"/>
        <family val="2"/>
        <scheme val="minor"/>
      </rPr>
      <t>∂</t>
    </r>
    <r>
      <rPr>
        <sz val="16"/>
        <color theme="1"/>
        <rFont val="Calibri"/>
        <family val="2"/>
        <scheme val="minor"/>
      </rPr>
      <t>L/</t>
    </r>
    <r>
      <rPr>
        <b/>
        <sz val="16"/>
        <color rgb="FFC00000"/>
        <rFont val="Calibri"/>
        <family val="2"/>
        <scheme val="minor"/>
      </rPr>
      <t>∂</t>
    </r>
    <r>
      <rPr>
        <sz val="16"/>
        <rFont val="Calibri"/>
        <family val="2"/>
        <scheme val="minor"/>
      </rPr>
      <t>b</t>
    </r>
    <r>
      <rPr>
        <vertAlign val="subscript"/>
        <sz val="16"/>
        <color theme="1"/>
        <rFont val="Calibri"/>
        <family val="2"/>
        <scheme val="minor"/>
      </rPr>
      <t>old</t>
    </r>
  </si>
  <si>
    <t>ex:-</t>
  </si>
  <si>
    <r>
      <t>W</t>
    </r>
    <r>
      <rPr>
        <vertAlign val="superscript"/>
        <sz val="16"/>
        <color theme="1"/>
        <rFont val="Calibri"/>
        <family val="2"/>
        <scheme val="minor"/>
      </rPr>
      <t>2</t>
    </r>
    <r>
      <rPr>
        <vertAlign val="subscript"/>
        <sz val="16"/>
        <color theme="1"/>
        <rFont val="Calibri"/>
        <family val="2"/>
        <scheme val="minor"/>
      </rPr>
      <t>11_new</t>
    </r>
    <r>
      <rPr>
        <sz val="16"/>
        <color theme="1"/>
        <rFont val="Calibri"/>
        <family val="2"/>
        <scheme val="minor"/>
      </rPr>
      <t xml:space="preserve"> = W</t>
    </r>
    <r>
      <rPr>
        <vertAlign val="superscript"/>
        <sz val="16"/>
        <color theme="1"/>
        <rFont val="Calibri"/>
        <family val="2"/>
        <scheme val="minor"/>
      </rPr>
      <t>2</t>
    </r>
    <r>
      <rPr>
        <vertAlign val="subscript"/>
        <sz val="16"/>
        <color theme="1"/>
        <rFont val="Calibri"/>
        <family val="2"/>
        <scheme val="minor"/>
      </rPr>
      <t>11_old</t>
    </r>
    <r>
      <rPr>
        <sz val="16"/>
        <color theme="1"/>
        <rFont val="Calibri"/>
        <family val="2"/>
        <scheme val="minor"/>
      </rPr>
      <t xml:space="preserve"> - </t>
    </r>
    <r>
      <rPr>
        <sz val="20"/>
        <color theme="1"/>
        <rFont val="Calibri"/>
        <family val="2"/>
        <scheme val="minor"/>
      </rPr>
      <t>η</t>
    </r>
    <r>
      <rPr>
        <b/>
        <sz val="16"/>
        <color rgb="FFC00000"/>
        <rFont val="Calibri"/>
        <family val="2"/>
        <scheme val="minor"/>
      </rPr>
      <t>∂</t>
    </r>
    <r>
      <rPr>
        <sz val="16"/>
        <color theme="1"/>
        <rFont val="Calibri"/>
        <family val="2"/>
        <scheme val="minor"/>
      </rPr>
      <t>L/</t>
    </r>
    <r>
      <rPr>
        <b/>
        <sz val="16"/>
        <color rgb="FFC00000"/>
        <rFont val="Calibri"/>
        <family val="2"/>
        <scheme val="minor"/>
      </rPr>
      <t>∂</t>
    </r>
    <r>
      <rPr>
        <sz val="16"/>
        <color theme="1"/>
        <rFont val="Calibri"/>
        <family val="2"/>
        <scheme val="minor"/>
      </rPr>
      <t>W</t>
    </r>
    <r>
      <rPr>
        <vertAlign val="superscript"/>
        <sz val="16"/>
        <color theme="1"/>
        <rFont val="Calibri"/>
        <family val="2"/>
        <scheme val="minor"/>
      </rPr>
      <t>2</t>
    </r>
    <r>
      <rPr>
        <vertAlign val="subscript"/>
        <sz val="16"/>
        <color theme="1"/>
        <rFont val="Calibri"/>
        <family val="2"/>
        <scheme val="minor"/>
      </rPr>
      <t>11_old</t>
    </r>
  </si>
  <si>
    <r>
      <t>b</t>
    </r>
    <r>
      <rPr>
        <vertAlign val="superscript"/>
        <sz val="16"/>
        <color theme="1"/>
        <rFont val="Calibri"/>
        <family val="2"/>
        <scheme val="minor"/>
      </rPr>
      <t>2</t>
    </r>
    <r>
      <rPr>
        <vertAlign val="subscript"/>
        <sz val="16"/>
        <color theme="1"/>
        <rFont val="Calibri"/>
        <family val="2"/>
        <scheme val="minor"/>
      </rPr>
      <t>11_new</t>
    </r>
    <r>
      <rPr>
        <sz val="16"/>
        <color theme="1"/>
        <rFont val="Calibri"/>
        <family val="2"/>
        <scheme val="minor"/>
      </rPr>
      <t xml:space="preserve"> = b</t>
    </r>
    <r>
      <rPr>
        <vertAlign val="superscript"/>
        <sz val="16"/>
        <color theme="1"/>
        <rFont val="Calibri"/>
        <family val="2"/>
        <scheme val="minor"/>
      </rPr>
      <t>2</t>
    </r>
    <r>
      <rPr>
        <vertAlign val="subscript"/>
        <sz val="16"/>
        <color theme="1"/>
        <rFont val="Calibri"/>
        <family val="2"/>
        <scheme val="minor"/>
      </rPr>
      <t>11_old</t>
    </r>
    <r>
      <rPr>
        <sz val="16"/>
        <color theme="1"/>
        <rFont val="Calibri"/>
        <family val="2"/>
        <scheme val="minor"/>
      </rPr>
      <t xml:space="preserve"> - </t>
    </r>
    <r>
      <rPr>
        <sz val="20"/>
        <color theme="1"/>
        <rFont val="Calibri"/>
        <family val="2"/>
        <scheme val="minor"/>
      </rPr>
      <t>η</t>
    </r>
    <r>
      <rPr>
        <b/>
        <sz val="16"/>
        <color rgb="FFC00000"/>
        <rFont val="Calibri"/>
        <family val="2"/>
        <scheme val="minor"/>
      </rPr>
      <t>∂</t>
    </r>
    <r>
      <rPr>
        <sz val="16"/>
        <color theme="1"/>
        <rFont val="Calibri"/>
        <family val="2"/>
        <scheme val="minor"/>
      </rPr>
      <t>L/</t>
    </r>
    <r>
      <rPr>
        <b/>
        <sz val="16"/>
        <color rgb="FFC00000"/>
        <rFont val="Calibri"/>
        <family val="2"/>
        <scheme val="minor"/>
      </rPr>
      <t>∂</t>
    </r>
    <r>
      <rPr>
        <sz val="16"/>
        <rFont val="Calibri"/>
        <family val="2"/>
        <scheme val="minor"/>
      </rPr>
      <t>b</t>
    </r>
    <r>
      <rPr>
        <vertAlign val="superscript"/>
        <sz val="16"/>
        <color theme="1"/>
        <rFont val="Calibri"/>
        <family val="2"/>
        <scheme val="minor"/>
      </rPr>
      <t>2</t>
    </r>
    <r>
      <rPr>
        <vertAlign val="subscript"/>
        <sz val="16"/>
        <color theme="1"/>
        <rFont val="Calibri"/>
        <family val="2"/>
        <scheme val="minor"/>
      </rPr>
      <t>11_old</t>
    </r>
  </si>
  <si>
    <t>O12</t>
  </si>
  <si>
    <t>O11</t>
  </si>
  <si>
    <t>O21</t>
  </si>
  <si>
    <t>The output is the bias for new neural network</t>
  </si>
  <si>
    <t>Pass O21 in sigmoid to get probability</t>
  </si>
  <si>
    <r>
      <t>W</t>
    </r>
    <r>
      <rPr>
        <vertAlign val="superscript"/>
        <sz val="16"/>
        <color theme="1"/>
        <rFont val="Calibri"/>
        <family val="2"/>
        <scheme val="minor"/>
      </rPr>
      <t>2</t>
    </r>
    <r>
      <rPr>
        <vertAlign val="subscript"/>
        <sz val="16"/>
        <color theme="1"/>
        <rFont val="Calibri"/>
        <family val="2"/>
        <scheme val="minor"/>
      </rPr>
      <t>21_new</t>
    </r>
    <r>
      <rPr>
        <sz val="16"/>
        <color theme="1"/>
        <rFont val="Calibri"/>
        <family val="2"/>
        <scheme val="minor"/>
      </rPr>
      <t xml:space="preserve"> = W</t>
    </r>
    <r>
      <rPr>
        <vertAlign val="superscript"/>
        <sz val="16"/>
        <color theme="1"/>
        <rFont val="Calibri"/>
        <family val="2"/>
        <scheme val="minor"/>
      </rPr>
      <t>2</t>
    </r>
    <r>
      <rPr>
        <vertAlign val="subscript"/>
        <sz val="16"/>
        <color theme="1"/>
        <rFont val="Calibri"/>
        <family val="2"/>
        <scheme val="minor"/>
      </rPr>
      <t>21_old</t>
    </r>
    <r>
      <rPr>
        <sz val="16"/>
        <color theme="1"/>
        <rFont val="Calibri"/>
        <family val="2"/>
        <scheme val="minor"/>
      </rPr>
      <t xml:space="preserve"> - </t>
    </r>
    <r>
      <rPr>
        <sz val="20"/>
        <color theme="1"/>
        <rFont val="Calibri"/>
        <family val="2"/>
        <scheme val="minor"/>
      </rPr>
      <t>η</t>
    </r>
    <r>
      <rPr>
        <b/>
        <sz val="16"/>
        <color rgb="FFC00000"/>
        <rFont val="Calibri"/>
        <family val="2"/>
        <scheme val="minor"/>
      </rPr>
      <t>∂</t>
    </r>
    <r>
      <rPr>
        <sz val="16"/>
        <color theme="1"/>
        <rFont val="Calibri"/>
        <family val="2"/>
        <scheme val="minor"/>
      </rPr>
      <t>L/</t>
    </r>
    <r>
      <rPr>
        <b/>
        <sz val="16"/>
        <color rgb="FFC00000"/>
        <rFont val="Calibri"/>
        <family val="2"/>
        <scheme val="minor"/>
      </rPr>
      <t>∂</t>
    </r>
    <r>
      <rPr>
        <sz val="16"/>
        <color theme="1"/>
        <rFont val="Calibri"/>
        <family val="2"/>
        <scheme val="minor"/>
      </rPr>
      <t>W</t>
    </r>
    <r>
      <rPr>
        <vertAlign val="superscript"/>
        <sz val="16"/>
        <color theme="1"/>
        <rFont val="Calibri"/>
        <family val="2"/>
        <scheme val="minor"/>
      </rPr>
      <t>2</t>
    </r>
    <r>
      <rPr>
        <vertAlign val="subscript"/>
        <sz val="16"/>
        <color theme="1"/>
        <rFont val="Calibri"/>
        <family val="2"/>
        <scheme val="minor"/>
      </rPr>
      <t>21_old</t>
    </r>
  </si>
  <si>
    <r>
      <t>b</t>
    </r>
    <r>
      <rPr>
        <vertAlign val="superscript"/>
        <sz val="16"/>
        <color theme="1"/>
        <rFont val="Calibri"/>
        <family val="2"/>
        <scheme val="minor"/>
      </rPr>
      <t>2</t>
    </r>
    <r>
      <rPr>
        <vertAlign val="subscript"/>
        <sz val="16"/>
        <color theme="1"/>
        <rFont val="Calibri"/>
        <family val="2"/>
        <scheme val="minor"/>
      </rPr>
      <t>21_new</t>
    </r>
    <r>
      <rPr>
        <sz val="16"/>
        <color theme="1"/>
        <rFont val="Calibri"/>
        <family val="2"/>
        <scheme val="minor"/>
      </rPr>
      <t xml:space="preserve"> = b</t>
    </r>
    <r>
      <rPr>
        <vertAlign val="superscript"/>
        <sz val="16"/>
        <color theme="1"/>
        <rFont val="Calibri"/>
        <family val="2"/>
        <scheme val="minor"/>
      </rPr>
      <t>2</t>
    </r>
    <r>
      <rPr>
        <vertAlign val="subscript"/>
        <sz val="16"/>
        <color theme="1"/>
        <rFont val="Calibri"/>
        <family val="2"/>
        <scheme val="minor"/>
      </rPr>
      <t>21_old</t>
    </r>
    <r>
      <rPr>
        <sz val="16"/>
        <color theme="1"/>
        <rFont val="Calibri"/>
        <family val="2"/>
        <scheme val="minor"/>
      </rPr>
      <t xml:space="preserve"> - </t>
    </r>
    <r>
      <rPr>
        <sz val="20"/>
        <color theme="1"/>
        <rFont val="Calibri"/>
        <family val="2"/>
        <scheme val="minor"/>
      </rPr>
      <t>η</t>
    </r>
    <r>
      <rPr>
        <b/>
        <sz val="16"/>
        <color rgb="FFC00000"/>
        <rFont val="Calibri"/>
        <family val="2"/>
        <scheme val="minor"/>
      </rPr>
      <t>∂</t>
    </r>
    <r>
      <rPr>
        <sz val="16"/>
        <color theme="1"/>
        <rFont val="Calibri"/>
        <family val="2"/>
        <scheme val="minor"/>
      </rPr>
      <t>L/</t>
    </r>
    <r>
      <rPr>
        <b/>
        <sz val="16"/>
        <color rgb="FFC00000"/>
        <rFont val="Calibri"/>
        <family val="2"/>
        <scheme val="minor"/>
      </rPr>
      <t>∂</t>
    </r>
    <r>
      <rPr>
        <sz val="16"/>
        <rFont val="Calibri"/>
        <family val="2"/>
        <scheme val="minor"/>
      </rPr>
      <t>b</t>
    </r>
    <r>
      <rPr>
        <vertAlign val="superscript"/>
        <sz val="16"/>
        <color theme="1"/>
        <rFont val="Calibri"/>
        <family val="2"/>
        <scheme val="minor"/>
      </rPr>
      <t>2</t>
    </r>
    <r>
      <rPr>
        <vertAlign val="subscript"/>
        <sz val="16"/>
        <color theme="1"/>
        <rFont val="Calibri"/>
        <family val="2"/>
        <scheme val="minor"/>
      </rPr>
      <t>21_old</t>
    </r>
  </si>
  <si>
    <t>Lmin</t>
  </si>
  <si>
    <r>
      <t>y</t>
    </r>
    <r>
      <rPr>
        <vertAlign val="subscript"/>
        <sz val="16"/>
        <color theme="1"/>
        <rFont val="Calibri"/>
        <family val="2"/>
        <scheme val="minor"/>
      </rPr>
      <t>hat</t>
    </r>
  </si>
  <si>
    <r>
      <t>W</t>
    </r>
    <r>
      <rPr>
        <vertAlign val="superscript"/>
        <sz val="16"/>
        <color theme="1"/>
        <rFont val="Calibri"/>
        <family val="2"/>
        <scheme val="minor"/>
      </rPr>
      <t>2</t>
    </r>
    <r>
      <rPr>
        <vertAlign val="subscript"/>
        <sz val="16"/>
        <color theme="1"/>
        <rFont val="Calibri"/>
        <family val="2"/>
        <scheme val="minor"/>
      </rPr>
      <t>11</t>
    </r>
  </si>
  <si>
    <r>
      <t>W</t>
    </r>
    <r>
      <rPr>
        <vertAlign val="superscript"/>
        <sz val="16"/>
        <color theme="1"/>
        <rFont val="Calibri"/>
        <family val="2"/>
        <scheme val="minor"/>
      </rPr>
      <t>2</t>
    </r>
    <r>
      <rPr>
        <vertAlign val="subscript"/>
        <sz val="16"/>
        <color theme="1"/>
        <rFont val="Calibri"/>
        <family val="2"/>
        <scheme val="minor"/>
      </rPr>
      <t>21</t>
    </r>
  </si>
  <si>
    <r>
      <rPr>
        <b/>
        <sz val="16"/>
        <color rgb="FFC00000"/>
        <rFont val="Calibri"/>
        <family val="2"/>
        <scheme val="minor"/>
      </rPr>
      <t>∂</t>
    </r>
    <r>
      <rPr>
        <sz val="16"/>
        <color theme="1"/>
        <rFont val="Calibri"/>
        <family val="2"/>
        <scheme val="minor"/>
      </rPr>
      <t>L</t>
    </r>
  </si>
  <si>
    <r>
      <rPr>
        <b/>
        <sz val="16"/>
        <color rgb="FFC00000"/>
        <rFont val="Calibri"/>
        <family val="2"/>
        <scheme val="minor"/>
      </rPr>
      <t>∂</t>
    </r>
    <r>
      <rPr>
        <b/>
        <sz val="16"/>
        <rFont val="Calibri"/>
        <family val="2"/>
        <scheme val="minor"/>
      </rPr>
      <t>y</t>
    </r>
    <r>
      <rPr>
        <vertAlign val="subscript"/>
        <sz val="16"/>
        <color theme="1"/>
        <rFont val="Calibri"/>
        <family val="2"/>
        <scheme val="minor"/>
      </rPr>
      <t>hat</t>
    </r>
  </si>
  <si>
    <r>
      <rPr>
        <b/>
        <sz val="16"/>
        <color rgb="FFC00000"/>
        <rFont val="Calibri"/>
        <family val="2"/>
        <scheme val="minor"/>
      </rPr>
      <t>∂</t>
    </r>
    <r>
      <rPr>
        <sz val="16"/>
        <color theme="1"/>
        <rFont val="Calibri"/>
        <family val="2"/>
        <scheme val="minor"/>
      </rPr>
      <t>y</t>
    </r>
    <r>
      <rPr>
        <vertAlign val="subscript"/>
        <sz val="16"/>
        <color theme="1"/>
        <rFont val="Calibri"/>
        <family val="2"/>
        <scheme val="minor"/>
      </rPr>
      <t>hat</t>
    </r>
  </si>
  <si>
    <r>
      <rPr>
        <b/>
        <sz val="16"/>
        <color rgb="FFC00000"/>
        <rFont val="Calibri"/>
        <family val="2"/>
        <scheme val="minor"/>
      </rPr>
      <t>∂</t>
    </r>
    <r>
      <rPr>
        <sz val="16"/>
        <color theme="1"/>
        <rFont val="Calibri"/>
        <family val="2"/>
        <scheme val="minor"/>
      </rPr>
      <t>W</t>
    </r>
    <r>
      <rPr>
        <vertAlign val="superscript"/>
        <sz val="16"/>
        <color theme="1"/>
        <rFont val="Calibri"/>
        <family val="2"/>
        <scheme val="minor"/>
      </rPr>
      <t>2</t>
    </r>
    <r>
      <rPr>
        <vertAlign val="subscript"/>
        <sz val="16"/>
        <color theme="1"/>
        <rFont val="Calibri"/>
        <family val="2"/>
        <scheme val="minor"/>
      </rPr>
      <t>11</t>
    </r>
  </si>
  <si>
    <t>x</t>
  </si>
  <si>
    <r>
      <rPr>
        <b/>
        <sz val="16"/>
        <color rgb="FFC00000"/>
        <rFont val="Calibri"/>
        <family val="2"/>
        <scheme val="minor"/>
      </rPr>
      <t>∂</t>
    </r>
    <r>
      <rPr>
        <sz val="16"/>
        <color theme="1"/>
        <rFont val="Calibri"/>
        <family val="2"/>
        <scheme val="minor"/>
      </rPr>
      <t>Lmin</t>
    </r>
  </si>
  <si>
    <r>
      <rPr>
        <b/>
        <sz val="16"/>
        <color rgb="FFC00000"/>
        <rFont val="Calibri"/>
        <family val="2"/>
        <scheme val="minor"/>
      </rPr>
      <t>∂</t>
    </r>
    <r>
      <rPr>
        <sz val="16"/>
        <color theme="1"/>
        <rFont val="Calibri"/>
        <family val="2"/>
        <scheme val="minor"/>
      </rPr>
      <t>(y-y</t>
    </r>
    <r>
      <rPr>
        <vertAlign val="subscript"/>
        <sz val="16"/>
        <color theme="1"/>
        <rFont val="Calibri"/>
        <family val="2"/>
        <scheme val="minor"/>
      </rPr>
      <t>hat</t>
    </r>
    <r>
      <rPr>
        <sz val="16"/>
        <color theme="1"/>
        <rFont val="Calibri"/>
        <family val="2"/>
        <scheme val="minor"/>
      </rPr>
      <t>)</t>
    </r>
    <r>
      <rPr>
        <vertAlign val="superscript"/>
        <sz val="16"/>
        <color theme="1"/>
        <rFont val="Calibri"/>
        <family val="2"/>
        <scheme val="minor"/>
      </rPr>
      <t>2</t>
    </r>
  </si>
  <si>
    <r>
      <t>-2(y-y</t>
    </r>
    <r>
      <rPr>
        <vertAlign val="subscript"/>
        <sz val="16"/>
        <color theme="1"/>
        <rFont val="Calibri"/>
        <family val="2"/>
        <scheme val="minor"/>
      </rPr>
      <t>hat</t>
    </r>
    <r>
      <rPr>
        <sz val="16"/>
        <color theme="1"/>
        <rFont val="Calibri"/>
        <family val="2"/>
        <scheme val="minor"/>
      </rPr>
      <t>)</t>
    </r>
  </si>
  <si>
    <t xml:space="preserve">O21 = </t>
  </si>
  <si>
    <r>
      <t>w</t>
    </r>
    <r>
      <rPr>
        <vertAlign val="superscript"/>
        <sz val="24"/>
        <color theme="1"/>
        <rFont val="Calibri"/>
        <family val="2"/>
        <scheme val="minor"/>
      </rPr>
      <t>1</t>
    </r>
    <r>
      <rPr>
        <vertAlign val="subscript"/>
        <sz val="24"/>
        <color theme="1"/>
        <rFont val="Calibri"/>
        <family val="2"/>
        <scheme val="minor"/>
      </rPr>
      <t>11</t>
    </r>
    <r>
      <rPr>
        <sz val="24"/>
        <color theme="1"/>
        <rFont val="Calibri"/>
        <family val="2"/>
        <scheme val="minor"/>
      </rPr>
      <t xml:space="preserve"> Xi1+w</t>
    </r>
    <r>
      <rPr>
        <vertAlign val="superscript"/>
        <sz val="24"/>
        <color theme="1"/>
        <rFont val="Calibri"/>
        <family val="2"/>
        <scheme val="minor"/>
      </rPr>
      <t>1</t>
    </r>
    <r>
      <rPr>
        <vertAlign val="subscript"/>
        <sz val="24"/>
        <color theme="1"/>
        <rFont val="Calibri"/>
        <family val="2"/>
        <scheme val="minor"/>
      </rPr>
      <t>21</t>
    </r>
    <r>
      <rPr>
        <sz val="24"/>
        <color theme="1"/>
        <rFont val="Calibri"/>
        <family val="2"/>
        <scheme val="minor"/>
      </rPr>
      <t xml:space="preserve"> Xi2 + b11</t>
    </r>
  </si>
  <si>
    <r>
      <t>w</t>
    </r>
    <r>
      <rPr>
        <vertAlign val="superscript"/>
        <sz val="24"/>
        <color theme="1"/>
        <rFont val="Calibri"/>
        <family val="2"/>
        <scheme val="minor"/>
      </rPr>
      <t>2</t>
    </r>
    <r>
      <rPr>
        <vertAlign val="subscript"/>
        <sz val="24"/>
        <color theme="1"/>
        <rFont val="Calibri"/>
        <family val="2"/>
        <scheme val="minor"/>
      </rPr>
      <t>11</t>
    </r>
    <r>
      <rPr>
        <sz val="24"/>
        <color theme="1"/>
        <rFont val="Calibri"/>
        <family val="2"/>
        <scheme val="minor"/>
      </rPr>
      <t xml:space="preserve"> O11+w</t>
    </r>
    <r>
      <rPr>
        <vertAlign val="superscript"/>
        <sz val="24"/>
        <color theme="1"/>
        <rFont val="Calibri"/>
        <family val="2"/>
        <scheme val="minor"/>
      </rPr>
      <t>2</t>
    </r>
    <r>
      <rPr>
        <vertAlign val="subscript"/>
        <sz val="24"/>
        <color theme="1"/>
        <rFont val="Calibri"/>
        <family val="2"/>
        <scheme val="minor"/>
      </rPr>
      <t>21</t>
    </r>
    <r>
      <rPr>
        <sz val="24"/>
        <color theme="1"/>
        <rFont val="Calibri"/>
        <family val="2"/>
        <scheme val="minor"/>
      </rPr>
      <t xml:space="preserve"> O12</t>
    </r>
  </si>
  <si>
    <r>
      <t>w</t>
    </r>
    <r>
      <rPr>
        <vertAlign val="superscript"/>
        <sz val="24"/>
        <color theme="1"/>
        <rFont val="Calibri"/>
        <family val="2"/>
        <scheme val="minor"/>
      </rPr>
      <t>1</t>
    </r>
    <r>
      <rPr>
        <vertAlign val="subscript"/>
        <sz val="24"/>
        <color theme="1"/>
        <rFont val="Calibri"/>
        <family val="2"/>
        <scheme val="minor"/>
      </rPr>
      <t>12</t>
    </r>
    <r>
      <rPr>
        <sz val="24"/>
        <color theme="1"/>
        <rFont val="Calibri"/>
        <family val="2"/>
        <scheme val="minor"/>
      </rPr>
      <t xml:space="preserve"> Xi1+w</t>
    </r>
    <r>
      <rPr>
        <vertAlign val="superscript"/>
        <sz val="24"/>
        <color theme="1"/>
        <rFont val="Calibri"/>
        <family val="2"/>
        <scheme val="minor"/>
      </rPr>
      <t>1</t>
    </r>
    <r>
      <rPr>
        <vertAlign val="subscript"/>
        <sz val="24"/>
        <color theme="1"/>
        <rFont val="Calibri"/>
        <family val="2"/>
        <scheme val="minor"/>
      </rPr>
      <t>22</t>
    </r>
    <r>
      <rPr>
        <sz val="24"/>
        <color theme="1"/>
        <rFont val="Calibri"/>
        <family val="2"/>
        <scheme val="minor"/>
      </rPr>
      <t xml:space="preserve"> Xi2 + b12</t>
    </r>
  </si>
  <si>
    <t xml:space="preserve">O11 = </t>
  </si>
  <si>
    <r>
      <t>∂</t>
    </r>
    <r>
      <rPr>
        <b/>
        <sz val="16"/>
        <rFont val="Calibri"/>
        <family val="2"/>
        <scheme val="minor"/>
      </rPr>
      <t>O21</t>
    </r>
  </si>
  <si>
    <r>
      <rPr>
        <b/>
        <sz val="16"/>
        <color rgb="FFC00000"/>
        <rFont val="Calibri"/>
        <family val="2"/>
        <scheme val="minor"/>
      </rPr>
      <t>∂</t>
    </r>
    <r>
      <rPr>
        <b/>
        <sz val="12"/>
        <color theme="1"/>
        <rFont val="Calibri"/>
        <family val="2"/>
        <scheme val="minor"/>
      </rPr>
      <t>(w</t>
    </r>
    <r>
      <rPr>
        <b/>
        <vertAlign val="superscript"/>
        <sz val="12"/>
        <color theme="1"/>
        <rFont val="Calibri"/>
        <family val="2"/>
        <scheme val="minor"/>
      </rPr>
      <t>2</t>
    </r>
    <r>
      <rPr>
        <b/>
        <vertAlign val="subscript"/>
        <sz val="12"/>
        <color theme="1"/>
        <rFont val="Calibri"/>
        <family val="2"/>
        <scheme val="minor"/>
      </rPr>
      <t>11</t>
    </r>
    <r>
      <rPr>
        <b/>
        <sz val="12"/>
        <color theme="1"/>
        <rFont val="Calibri"/>
        <family val="2"/>
        <scheme val="minor"/>
      </rPr>
      <t xml:space="preserve"> O11+w</t>
    </r>
    <r>
      <rPr>
        <b/>
        <vertAlign val="superscript"/>
        <sz val="12"/>
        <color theme="1"/>
        <rFont val="Calibri"/>
        <family val="2"/>
        <scheme val="minor"/>
      </rPr>
      <t>2</t>
    </r>
    <r>
      <rPr>
        <b/>
        <vertAlign val="subscript"/>
        <sz val="12"/>
        <color theme="1"/>
        <rFont val="Calibri"/>
        <family val="2"/>
        <scheme val="minor"/>
      </rPr>
      <t>21</t>
    </r>
    <r>
      <rPr>
        <b/>
        <sz val="12"/>
        <color theme="1"/>
        <rFont val="Calibri"/>
        <family val="2"/>
        <scheme val="minor"/>
      </rPr>
      <t xml:space="preserve"> O12 +b21)</t>
    </r>
  </si>
  <si>
    <r>
      <rPr>
        <b/>
        <sz val="16"/>
        <color rgb="FFC00000"/>
        <rFont val="Calibri"/>
        <family val="2"/>
        <scheme val="minor"/>
      </rPr>
      <t>∂</t>
    </r>
    <r>
      <rPr>
        <sz val="16"/>
        <color theme="1"/>
        <rFont val="Calibri"/>
        <family val="2"/>
        <scheme val="minor"/>
      </rPr>
      <t>W</t>
    </r>
    <r>
      <rPr>
        <vertAlign val="superscript"/>
        <sz val="16"/>
        <color theme="1"/>
        <rFont val="Calibri"/>
        <family val="2"/>
        <scheme val="minor"/>
      </rPr>
      <t>2</t>
    </r>
    <r>
      <rPr>
        <vertAlign val="subscript"/>
        <sz val="16"/>
        <color theme="1"/>
        <rFont val="Calibri"/>
        <family val="2"/>
        <scheme val="minor"/>
      </rPr>
      <t>21</t>
    </r>
  </si>
  <si>
    <t>Common Term</t>
  </si>
  <si>
    <r>
      <t>-2(y-y</t>
    </r>
    <r>
      <rPr>
        <b/>
        <vertAlign val="subscript"/>
        <sz val="16"/>
        <color theme="1"/>
        <rFont val="Calibri"/>
        <family val="2"/>
        <scheme val="minor"/>
      </rPr>
      <t>hat</t>
    </r>
    <r>
      <rPr>
        <b/>
        <sz val="16"/>
        <color theme="1"/>
        <rFont val="Calibri"/>
        <family val="2"/>
        <scheme val="minor"/>
      </rPr>
      <t>)*O11</t>
    </r>
  </si>
  <si>
    <r>
      <t>y</t>
    </r>
    <r>
      <rPr>
        <b/>
        <vertAlign val="subscript"/>
        <sz val="16"/>
        <color theme="1"/>
        <rFont val="Calibri"/>
        <family val="2"/>
        <scheme val="minor"/>
      </rPr>
      <t>hat</t>
    </r>
    <r>
      <rPr>
        <b/>
        <sz val="16"/>
        <color theme="1"/>
        <rFont val="Calibri"/>
        <family val="2"/>
        <scheme val="minor"/>
      </rPr>
      <t xml:space="preserve"> =</t>
    </r>
  </si>
  <si>
    <r>
      <t>w</t>
    </r>
    <r>
      <rPr>
        <b/>
        <vertAlign val="superscript"/>
        <sz val="12"/>
        <color theme="1"/>
        <rFont val="Calibri"/>
        <family val="2"/>
        <scheme val="minor"/>
      </rPr>
      <t>2</t>
    </r>
    <r>
      <rPr>
        <b/>
        <vertAlign val="subscript"/>
        <sz val="12"/>
        <color theme="1"/>
        <rFont val="Calibri"/>
        <family val="2"/>
        <scheme val="minor"/>
      </rPr>
      <t>11</t>
    </r>
    <r>
      <rPr>
        <b/>
        <sz val="12"/>
        <color theme="1"/>
        <rFont val="Calibri"/>
        <family val="2"/>
        <scheme val="minor"/>
      </rPr>
      <t xml:space="preserve"> O11+w</t>
    </r>
    <r>
      <rPr>
        <b/>
        <vertAlign val="superscript"/>
        <sz val="12"/>
        <color theme="1"/>
        <rFont val="Calibri"/>
        <family val="2"/>
        <scheme val="minor"/>
      </rPr>
      <t>2</t>
    </r>
    <r>
      <rPr>
        <b/>
        <vertAlign val="subscript"/>
        <sz val="12"/>
        <color theme="1"/>
        <rFont val="Calibri"/>
        <family val="2"/>
        <scheme val="minor"/>
      </rPr>
      <t>21</t>
    </r>
    <r>
      <rPr>
        <b/>
        <sz val="12"/>
        <color theme="1"/>
        <rFont val="Calibri"/>
        <family val="2"/>
        <scheme val="minor"/>
      </rPr>
      <t xml:space="preserve"> O12 +b21</t>
    </r>
  </si>
  <si>
    <t>b21 --&gt;O21</t>
  </si>
  <si>
    <r>
      <t>-2(y-y</t>
    </r>
    <r>
      <rPr>
        <b/>
        <vertAlign val="subscript"/>
        <sz val="16"/>
        <color theme="1"/>
        <rFont val="Calibri"/>
        <family val="2"/>
        <scheme val="minor"/>
      </rPr>
      <t>hat</t>
    </r>
    <r>
      <rPr>
        <b/>
        <sz val="16"/>
        <color theme="1"/>
        <rFont val="Calibri"/>
        <family val="2"/>
        <scheme val="minor"/>
      </rPr>
      <t>)*O12</t>
    </r>
  </si>
  <si>
    <r>
      <rPr>
        <b/>
        <sz val="16"/>
        <color rgb="FFC00000"/>
        <rFont val="Calibri"/>
        <family val="2"/>
        <scheme val="minor"/>
      </rPr>
      <t>∂</t>
    </r>
    <r>
      <rPr>
        <b/>
        <sz val="16"/>
        <color theme="1"/>
        <rFont val="Calibri"/>
        <family val="2"/>
        <scheme val="minor"/>
      </rPr>
      <t>b</t>
    </r>
    <r>
      <rPr>
        <vertAlign val="subscript"/>
        <sz val="16"/>
        <color theme="1"/>
        <rFont val="Calibri"/>
        <family val="2"/>
        <scheme val="minor"/>
      </rPr>
      <t>21</t>
    </r>
  </si>
  <si>
    <r>
      <rPr>
        <b/>
        <sz val="16"/>
        <color rgb="FFC00000"/>
        <rFont val="Calibri"/>
        <family val="2"/>
        <scheme val="minor"/>
      </rPr>
      <t>∂</t>
    </r>
    <r>
      <rPr>
        <sz val="16"/>
        <color theme="1"/>
        <rFont val="Calibri"/>
        <family val="2"/>
        <scheme val="minor"/>
      </rPr>
      <t>b</t>
    </r>
    <r>
      <rPr>
        <vertAlign val="subscript"/>
        <sz val="16"/>
        <color theme="1"/>
        <rFont val="Calibri"/>
        <family val="2"/>
        <scheme val="minor"/>
      </rPr>
      <t>21</t>
    </r>
  </si>
  <si>
    <r>
      <t>-2(y-y</t>
    </r>
    <r>
      <rPr>
        <b/>
        <vertAlign val="subscript"/>
        <sz val="16"/>
        <color theme="1"/>
        <rFont val="Calibri"/>
        <family val="2"/>
        <scheme val="minor"/>
      </rPr>
      <t>hat</t>
    </r>
    <r>
      <rPr>
        <b/>
        <sz val="16"/>
        <color theme="1"/>
        <rFont val="Calibri"/>
        <family val="2"/>
        <scheme val="minor"/>
      </rPr>
      <t>)*1</t>
    </r>
  </si>
  <si>
    <r>
      <rPr>
        <b/>
        <sz val="16"/>
        <color rgb="FFC00000"/>
        <rFont val="Calibri"/>
        <family val="2"/>
        <scheme val="minor"/>
      </rPr>
      <t>∂</t>
    </r>
    <r>
      <rPr>
        <sz val="16"/>
        <color theme="1"/>
        <rFont val="Calibri"/>
        <family val="2"/>
        <scheme val="minor"/>
      </rPr>
      <t>W</t>
    </r>
    <r>
      <rPr>
        <vertAlign val="superscript"/>
        <sz val="16"/>
        <color theme="1"/>
        <rFont val="Calibri"/>
        <family val="2"/>
        <scheme val="minor"/>
      </rPr>
      <t>1</t>
    </r>
    <r>
      <rPr>
        <vertAlign val="subscript"/>
        <sz val="16"/>
        <color theme="1"/>
        <rFont val="Calibri"/>
        <family val="2"/>
        <scheme val="minor"/>
      </rPr>
      <t>11</t>
    </r>
  </si>
  <si>
    <r>
      <rPr>
        <b/>
        <sz val="16"/>
        <color rgb="FFC00000"/>
        <rFont val="Calibri"/>
        <family val="2"/>
        <scheme val="minor"/>
      </rPr>
      <t>∂</t>
    </r>
    <r>
      <rPr>
        <sz val="16"/>
        <color theme="1"/>
        <rFont val="Calibri"/>
        <family val="2"/>
        <scheme val="minor"/>
      </rPr>
      <t>O</t>
    </r>
    <r>
      <rPr>
        <vertAlign val="subscript"/>
        <sz val="16"/>
        <color theme="1"/>
        <rFont val="Calibri"/>
        <family val="2"/>
        <scheme val="minor"/>
      </rPr>
      <t>11</t>
    </r>
  </si>
  <si>
    <r>
      <rPr>
        <b/>
        <sz val="16"/>
        <color rgb="FFC00000"/>
        <rFont val="Calibri"/>
        <family val="2"/>
        <scheme val="minor"/>
      </rPr>
      <t>∂</t>
    </r>
    <r>
      <rPr>
        <sz val="16"/>
        <color theme="1"/>
        <rFont val="Calibri"/>
        <family val="2"/>
        <scheme val="minor"/>
      </rPr>
      <t>W</t>
    </r>
    <r>
      <rPr>
        <vertAlign val="superscript"/>
        <sz val="16"/>
        <color theme="1"/>
        <rFont val="Calibri"/>
        <family val="2"/>
        <scheme val="minor"/>
      </rPr>
      <t>1</t>
    </r>
    <r>
      <rPr>
        <vertAlign val="subscript"/>
        <sz val="16"/>
        <color theme="1"/>
        <rFont val="Calibri"/>
        <family val="2"/>
        <scheme val="minor"/>
      </rPr>
      <t>21</t>
    </r>
  </si>
  <si>
    <r>
      <rPr>
        <b/>
        <sz val="16"/>
        <color rgb="FFC00000"/>
        <rFont val="Calibri"/>
        <family val="2"/>
        <scheme val="minor"/>
      </rPr>
      <t>∂</t>
    </r>
    <r>
      <rPr>
        <sz val="16"/>
        <color theme="1"/>
        <rFont val="Calibri"/>
        <family val="2"/>
        <scheme val="minor"/>
      </rPr>
      <t>b</t>
    </r>
    <r>
      <rPr>
        <vertAlign val="subscript"/>
        <sz val="16"/>
        <color theme="1"/>
        <rFont val="Calibri"/>
        <family val="2"/>
        <scheme val="minor"/>
      </rPr>
      <t>11</t>
    </r>
  </si>
  <si>
    <r>
      <rPr>
        <b/>
        <sz val="16"/>
        <color rgb="FFC00000"/>
        <rFont val="Calibri"/>
        <family val="2"/>
        <scheme val="minor"/>
      </rPr>
      <t>∂</t>
    </r>
    <r>
      <rPr>
        <b/>
        <sz val="16"/>
        <color theme="1"/>
        <rFont val="Calibri"/>
        <family val="2"/>
        <scheme val="minor"/>
      </rPr>
      <t>b</t>
    </r>
    <r>
      <rPr>
        <vertAlign val="subscript"/>
        <sz val="16"/>
        <color theme="1"/>
        <rFont val="Calibri"/>
        <family val="2"/>
        <scheme val="minor"/>
      </rPr>
      <t>11</t>
    </r>
  </si>
  <si>
    <r>
      <rPr>
        <b/>
        <sz val="16"/>
        <color rgb="FFC00000"/>
        <rFont val="Calibri"/>
        <family val="2"/>
        <scheme val="minor"/>
      </rPr>
      <t>∂</t>
    </r>
    <r>
      <rPr>
        <sz val="16"/>
        <color theme="1"/>
        <rFont val="Calibri"/>
        <family val="2"/>
        <scheme val="minor"/>
      </rPr>
      <t>W</t>
    </r>
    <r>
      <rPr>
        <vertAlign val="superscript"/>
        <sz val="16"/>
        <color theme="1"/>
        <rFont val="Calibri"/>
        <family val="2"/>
        <scheme val="minor"/>
      </rPr>
      <t>1</t>
    </r>
    <r>
      <rPr>
        <vertAlign val="subscript"/>
        <sz val="16"/>
        <color theme="1"/>
        <rFont val="Calibri"/>
        <family val="2"/>
        <scheme val="minor"/>
      </rPr>
      <t>12</t>
    </r>
  </si>
  <si>
    <r>
      <rPr>
        <b/>
        <sz val="16"/>
        <color rgb="FFC00000"/>
        <rFont val="Calibri"/>
        <family val="2"/>
        <scheme val="minor"/>
      </rPr>
      <t>∂</t>
    </r>
    <r>
      <rPr>
        <sz val="16"/>
        <color theme="1"/>
        <rFont val="Calibri"/>
        <family val="2"/>
        <scheme val="minor"/>
      </rPr>
      <t>O</t>
    </r>
    <r>
      <rPr>
        <vertAlign val="subscript"/>
        <sz val="16"/>
        <color theme="1"/>
        <rFont val="Calibri"/>
        <family val="2"/>
        <scheme val="minor"/>
      </rPr>
      <t>12</t>
    </r>
  </si>
  <si>
    <r>
      <rPr>
        <b/>
        <sz val="16"/>
        <color rgb="FFC00000"/>
        <rFont val="Calibri"/>
        <family val="2"/>
        <scheme val="minor"/>
      </rPr>
      <t>∂</t>
    </r>
    <r>
      <rPr>
        <sz val="16"/>
        <color theme="1"/>
        <rFont val="Calibri"/>
        <family val="2"/>
        <scheme val="minor"/>
      </rPr>
      <t>W</t>
    </r>
    <r>
      <rPr>
        <vertAlign val="superscript"/>
        <sz val="16"/>
        <color theme="1"/>
        <rFont val="Calibri"/>
        <family val="2"/>
        <scheme val="minor"/>
      </rPr>
      <t>1</t>
    </r>
    <r>
      <rPr>
        <vertAlign val="subscript"/>
        <sz val="16"/>
        <color theme="1"/>
        <rFont val="Calibri"/>
        <family val="2"/>
        <scheme val="minor"/>
      </rPr>
      <t>22</t>
    </r>
  </si>
  <si>
    <r>
      <rPr>
        <b/>
        <sz val="16"/>
        <color rgb="FFC00000"/>
        <rFont val="Calibri"/>
        <family val="2"/>
        <scheme val="minor"/>
      </rPr>
      <t>∂</t>
    </r>
    <r>
      <rPr>
        <sz val="16"/>
        <color theme="1"/>
        <rFont val="Calibri"/>
        <family val="2"/>
        <scheme val="minor"/>
      </rPr>
      <t>b</t>
    </r>
    <r>
      <rPr>
        <vertAlign val="subscript"/>
        <sz val="16"/>
        <color theme="1"/>
        <rFont val="Calibri"/>
        <family val="2"/>
        <scheme val="minor"/>
      </rPr>
      <t>12</t>
    </r>
  </si>
  <si>
    <r>
      <rPr>
        <b/>
        <sz val="16"/>
        <color rgb="FFC00000"/>
        <rFont val="Calibri"/>
        <family val="2"/>
        <scheme val="minor"/>
      </rPr>
      <t>∂</t>
    </r>
    <r>
      <rPr>
        <b/>
        <sz val="16"/>
        <color theme="1"/>
        <rFont val="Calibri"/>
        <family val="2"/>
        <scheme val="minor"/>
      </rPr>
      <t>b</t>
    </r>
    <r>
      <rPr>
        <vertAlign val="subscript"/>
        <sz val="16"/>
        <color theme="1"/>
        <rFont val="Calibri"/>
        <family val="2"/>
        <scheme val="minor"/>
      </rPr>
      <t>12</t>
    </r>
  </si>
  <si>
    <t xml:space="preserve">O12 = </t>
  </si>
  <si>
    <r>
      <t>w</t>
    </r>
    <r>
      <rPr>
        <b/>
        <vertAlign val="superscript"/>
        <sz val="12"/>
        <color theme="1"/>
        <rFont val="Calibri"/>
        <family val="2"/>
        <scheme val="minor"/>
      </rPr>
      <t>1</t>
    </r>
    <r>
      <rPr>
        <b/>
        <vertAlign val="subscript"/>
        <sz val="12"/>
        <color theme="1"/>
        <rFont val="Calibri"/>
        <family val="2"/>
        <scheme val="minor"/>
      </rPr>
      <t>11</t>
    </r>
    <r>
      <rPr>
        <b/>
        <sz val="12"/>
        <color theme="1"/>
        <rFont val="Calibri"/>
        <family val="2"/>
        <scheme val="minor"/>
      </rPr>
      <t xml:space="preserve"> Xi1+w</t>
    </r>
    <r>
      <rPr>
        <b/>
        <vertAlign val="superscript"/>
        <sz val="12"/>
        <color theme="1"/>
        <rFont val="Calibri"/>
        <family val="2"/>
        <scheme val="minor"/>
      </rPr>
      <t>1</t>
    </r>
    <r>
      <rPr>
        <b/>
        <vertAlign val="subscript"/>
        <sz val="12"/>
        <color theme="1"/>
        <rFont val="Calibri"/>
        <family val="2"/>
        <scheme val="minor"/>
      </rPr>
      <t>21</t>
    </r>
    <r>
      <rPr>
        <b/>
        <sz val="12"/>
        <color theme="1"/>
        <rFont val="Calibri"/>
        <family val="2"/>
        <scheme val="minor"/>
      </rPr>
      <t xml:space="preserve"> Xi2 + b11</t>
    </r>
  </si>
  <si>
    <r>
      <t>w</t>
    </r>
    <r>
      <rPr>
        <b/>
        <vertAlign val="superscript"/>
        <sz val="12"/>
        <color theme="1"/>
        <rFont val="Calibri"/>
        <family val="2"/>
        <scheme val="minor"/>
      </rPr>
      <t>1</t>
    </r>
    <r>
      <rPr>
        <b/>
        <vertAlign val="subscript"/>
        <sz val="12"/>
        <color theme="1"/>
        <rFont val="Calibri"/>
        <family val="2"/>
        <scheme val="minor"/>
      </rPr>
      <t>12</t>
    </r>
    <r>
      <rPr>
        <b/>
        <sz val="12"/>
        <color theme="1"/>
        <rFont val="Calibri"/>
        <family val="2"/>
        <scheme val="minor"/>
      </rPr>
      <t xml:space="preserve"> Xi1+w</t>
    </r>
    <r>
      <rPr>
        <b/>
        <vertAlign val="superscript"/>
        <sz val="12"/>
        <color theme="1"/>
        <rFont val="Calibri"/>
        <family val="2"/>
        <scheme val="minor"/>
      </rPr>
      <t>1</t>
    </r>
    <r>
      <rPr>
        <b/>
        <vertAlign val="subscript"/>
        <sz val="12"/>
        <color theme="1"/>
        <rFont val="Calibri"/>
        <family val="2"/>
        <scheme val="minor"/>
      </rPr>
      <t>22</t>
    </r>
    <r>
      <rPr>
        <b/>
        <sz val="12"/>
        <color theme="1"/>
        <rFont val="Calibri"/>
        <family val="2"/>
        <scheme val="minor"/>
      </rPr>
      <t xml:space="preserve"> Xi2 + b12</t>
    </r>
  </si>
  <si>
    <r>
      <rPr>
        <b/>
        <sz val="16"/>
        <color rgb="FFC00000"/>
        <rFont val="Calibri"/>
        <family val="2"/>
        <scheme val="minor"/>
      </rPr>
      <t>∂</t>
    </r>
    <r>
      <rPr>
        <b/>
        <sz val="12"/>
        <color theme="1"/>
        <rFont val="Calibri"/>
        <family val="2"/>
        <scheme val="minor"/>
      </rPr>
      <t>(w</t>
    </r>
    <r>
      <rPr>
        <b/>
        <vertAlign val="superscript"/>
        <sz val="12"/>
        <color theme="1"/>
        <rFont val="Calibri"/>
        <family val="2"/>
        <scheme val="minor"/>
      </rPr>
      <t>1</t>
    </r>
    <r>
      <rPr>
        <b/>
        <vertAlign val="subscript"/>
        <sz val="12"/>
        <color theme="1"/>
        <rFont val="Calibri"/>
        <family val="2"/>
        <scheme val="minor"/>
      </rPr>
      <t>11</t>
    </r>
    <r>
      <rPr>
        <b/>
        <sz val="12"/>
        <color theme="1"/>
        <rFont val="Calibri"/>
        <family val="2"/>
        <scheme val="minor"/>
      </rPr>
      <t xml:space="preserve"> Xi1+w</t>
    </r>
    <r>
      <rPr>
        <b/>
        <vertAlign val="superscript"/>
        <sz val="12"/>
        <color theme="1"/>
        <rFont val="Calibri"/>
        <family val="2"/>
        <scheme val="minor"/>
      </rPr>
      <t>1</t>
    </r>
    <r>
      <rPr>
        <b/>
        <vertAlign val="subscript"/>
        <sz val="12"/>
        <color theme="1"/>
        <rFont val="Calibri"/>
        <family val="2"/>
        <scheme val="minor"/>
      </rPr>
      <t>21</t>
    </r>
    <r>
      <rPr>
        <b/>
        <sz val="12"/>
        <color theme="1"/>
        <rFont val="Calibri"/>
        <family val="2"/>
        <scheme val="minor"/>
      </rPr>
      <t xml:space="preserve"> Xi2 + b11)</t>
    </r>
  </si>
  <si>
    <r>
      <t>W</t>
    </r>
    <r>
      <rPr>
        <vertAlign val="superscript"/>
        <sz val="16"/>
        <color theme="1"/>
        <rFont val="Calibri"/>
        <family val="2"/>
        <scheme val="minor"/>
      </rPr>
      <t>1</t>
    </r>
    <r>
      <rPr>
        <vertAlign val="subscript"/>
        <sz val="16"/>
        <color theme="1"/>
        <rFont val="Calibri"/>
        <family val="2"/>
        <scheme val="minor"/>
      </rPr>
      <t>11</t>
    </r>
  </si>
  <si>
    <r>
      <rPr>
        <b/>
        <sz val="16"/>
        <color rgb="FF00B050"/>
        <rFont val="Calibri"/>
        <family val="2"/>
        <scheme val="minor"/>
      </rPr>
      <t>y</t>
    </r>
    <r>
      <rPr>
        <b/>
        <vertAlign val="subscript"/>
        <sz val="16"/>
        <color rgb="FF00B050"/>
        <rFont val="Calibri"/>
        <family val="2"/>
        <scheme val="minor"/>
      </rPr>
      <t>hat</t>
    </r>
  </si>
  <si>
    <r>
      <t>b11--&gt;</t>
    </r>
    <r>
      <rPr>
        <b/>
        <sz val="24"/>
        <color rgb="FF00B050"/>
        <rFont val="Calibri"/>
        <family val="2"/>
        <scheme val="minor"/>
      </rPr>
      <t>O11</t>
    </r>
  </si>
  <si>
    <r>
      <t>b12--&gt;</t>
    </r>
    <r>
      <rPr>
        <b/>
        <sz val="24"/>
        <color rgb="FF00B050"/>
        <rFont val="Calibri"/>
        <family val="2"/>
        <scheme val="minor"/>
      </rPr>
      <t>O12</t>
    </r>
  </si>
  <si>
    <r>
      <t>w</t>
    </r>
    <r>
      <rPr>
        <b/>
        <vertAlign val="superscript"/>
        <sz val="16"/>
        <color theme="1"/>
        <rFont val="Calibri"/>
        <family val="2"/>
        <scheme val="minor"/>
      </rPr>
      <t>2</t>
    </r>
    <r>
      <rPr>
        <b/>
        <vertAlign val="subscript"/>
        <sz val="16"/>
        <color theme="1"/>
        <rFont val="Calibri"/>
        <family val="2"/>
        <scheme val="minor"/>
      </rPr>
      <t>11</t>
    </r>
    <r>
      <rPr>
        <b/>
        <sz val="16"/>
        <color theme="1"/>
        <rFont val="Calibri"/>
        <family val="2"/>
        <scheme val="minor"/>
      </rPr>
      <t xml:space="preserve"> </t>
    </r>
  </si>
  <si>
    <r>
      <t>-2(y-y</t>
    </r>
    <r>
      <rPr>
        <b/>
        <vertAlign val="subscript"/>
        <sz val="16"/>
        <color theme="1"/>
        <rFont val="Calibri"/>
        <family val="2"/>
        <scheme val="minor"/>
      </rPr>
      <t>hat</t>
    </r>
    <r>
      <rPr>
        <b/>
        <sz val="16"/>
        <color theme="1"/>
        <rFont val="Calibri"/>
        <family val="2"/>
        <scheme val="minor"/>
      </rPr>
      <t>)*W</t>
    </r>
    <r>
      <rPr>
        <b/>
        <vertAlign val="superscript"/>
        <sz val="16"/>
        <color theme="1"/>
        <rFont val="Calibri"/>
        <family val="2"/>
        <scheme val="minor"/>
      </rPr>
      <t>2</t>
    </r>
    <r>
      <rPr>
        <b/>
        <vertAlign val="subscript"/>
        <sz val="16"/>
        <color theme="1"/>
        <rFont val="Calibri"/>
        <family val="2"/>
        <scheme val="minor"/>
      </rPr>
      <t>11</t>
    </r>
    <r>
      <rPr>
        <b/>
        <sz val="16"/>
        <color theme="1"/>
        <rFont val="Calibri"/>
        <family val="2"/>
        <scheme val="minor"/>
      </rPr>
      <t>*Xi1</t>
    </r>
  </si>
  <si>
    <r>
      <t>-2(y-y</t>
    </r>
    <r>
      <rPr>
        <b/>
        <vertAlign val="subscript"/>
        <sz val="16"/>
        <color theme="1"/>
        <rFont val="Calibri"/>
        <family val="2"/>
        <scheme val="minor"/>
      </rPr>
      <t>hat</t>
    </r>
    <r>
      <rPr>
        <b/>
        <sz val="16"/>
        <color theme="1"/>
        <rFont val="Calibri"/>
        <family val="2"/>
        <scheme val="minor"/>
      </rPr>
      <t>)*W</t>
    </r>
    <r>
      <rPr>
        <b/>
        <vertAlign val="superscript"/>
        <sz val="16"/>
        <color theme="1"/>
        <rFont val="Calibri"/>
        <family val="2"/>
        <scheme val="minor"/>
      </rPr>
      <t>2</t>
    </r>
    <r>
      <rPr>
        <b/>
        <vertAlign val="subscript"/>
        <sz val="16"/>
        <color theme="1"/>
        <rFont val="Calibri"/>
        <family val="2"/>
        <scheme val="minor"/>
      </rPr>
      <t>11</t>
    </r>
    <r>
      <rPr>
        <b/>
        <sz val="16"/>
        <color theme="1"/>
        <rFont val="Calibri"/>
        <family val="2"/>
        <scheme val="minor"/>
      </rPr>
      <t>*Xi2</t>
    </r>
  </si>
  <si>
    <r>
      <t>-2(y-y</t>
    </r>
    <r>
      <rPr>
        <b/>
        <vertAlign val="subscript"/>
        <sz val="16"/>
        <color theme="1"/>
        <rFont val="Calibri"/>
        <family val="2"/>
        <scheme val="minor"/>
      </rPr>
      <t>hat</t>
    </r>
    <r>
      <rPr>
        <b/>
        <sz val="16"/>
        <color theme="1"/>
        <rFont val="Calibri"/>
        <family val="2"/>
        <scheme val="minor"/>
      </rPr>
      <t>)*W</t>
    </r>
    <r>
      <rPr>
        <b/>
        <vertAlign val="superscript"/>
        <sz val="16"/>
        <color theme="1"/>
        <rFont val="Calibri"/>
        <family val="2"/>
        <scheme val="minor"/>
      </rPr>
      <t>2</t>
    </r>
    <r>
      <rPr>
        <b/>
        <vertAlign val="subscript"/>
        <sz val="16"/>
        <color theme="1"/>
        <rFont val="Calibri"/>
        <family val="2"/>
        <scheme val="minor"/>
      </rPr>
      <t>11</t>
    </r>
    <r>
      <rPr>
        <b/>
        <sz val="16"/>
        <color theme="1"/>
        <rFont val="Calibri"/>
        <family val="2"/>
        <scheme val="minor"/>
      </rPr>
      <t>*1</t>
    </r>
  </si>
  <si>
    <r>
      <t>-2(y-y</t>
    </r>
    <r>
      <rPr>
        <b/>
        <vertAlign val="subscript"/>
        <sz val="16"/>
        <color theme="1"/>
        <rFont val="Calibri"/>
        <family val="2"/>
        <scheme val="minor"/>
      </rPr>
      <t>hat</t>
    </r>
    <r>
      <rPr>
        <b/>
        <sz val="16"/>
        <color theme="1"/>
        <rFont val="Calibri"/>
        <family val="2"/>
        <scheme val="minor"/>
      </rPr>
      <t>)*W</t>
    </r>
    <r>
      <rPr>
        <b/>
        <vertAlign val="superscript"/>
        <sz val="16"/>
        <color theme="1"/>
        <rFont val="Calibri"/>
        <family val="2"/>
        <scheme val="minor"/>
      </rPr>
      <t>2</t>
    </r>
    <r>
      <rPr>
        <b/>
        <vertAlign val="subscript"/>
        <sz val="16"/>
        <color theme="1"/>
        <rFont val="Calibri"/>
        <family val="2"/>
        <scheme val="minor"/>
      </rPr>
      <t>21</t>
    </r>
    <r>
      <rPr>
        <b/>
        <sz val="16"/>
        <color theme="1"/>
        <rFont val="Calibri"/>
        <family val="2"/>
        <scheme val="minor"/>
      </rPr>
      <t>*Xi1</t>
    </r>
  </si>
  <si>
    <r>
      <t>w</t>
    </r>
    <r>
      <rPr>
        <b/>
        <vertAlign val="superscript"/>
        <sz val="16"/>
        <color theme="1"/>
        <rFont val="Calibri"/>
        <family val="2"/>
        <scheme val="minor"/>
      </rPr>
      <t>2</t>
    </r>
    <r>
      <rPr>
        <b/>
        <vertAlign val="subscript"/>
        <sz val="16"/>
        <color theme="1"/>
        <rFont val="Calibri"/>
        <family val="2"/>
        <scheme val="minor"/>
      </rPr>
      <t>21</t>
    </r>
    <r>
      <rPr>
        <b/>
        <sz val="16"/>
        <color theme="1"/>
        <rFont val="Calibri"/>
        <family val="2"/>
        <scheme val="minor"/>
      </rPr>
      <t xml:space="preserve"> </t>
    </r>
  </si>
  <si>
    <r>
      <t>-2(y-y</t>
    </r>
    <r>
      <rPr>
        <b/>
        <vertAlign val="subscript"/>
        <sz val="16"/>
        <color theme="1"/>
        <rFont val="Calibri"/>
        <family val="2"/>
        <scheme val="minor"/>
      </rPr>
      <t>hat</t>
    </r>
    <r>
      <rPr>
        <b/>
        <sz val="16"/>
        <color theme="1"/>
        <rFont val="Calibri"/>
        <family val="2"/>
        <scheme val="minor"/>
      </rPr>
      <t>)*W</t>
    </r>
    <r>
      <rPr>
        <b/>
        <vertAlign val="superscript"/>
        <sz val="16"/>
        <color theme="1"/>
        <rFont val="Calibri"/>
        <family val="2"/>
        <scheme val="minor"/>
      </rPr>
      <t>2</t>
    </r>
    <r>
      <rPr>
        <b/>
        <vertAlign val="subscript"/>
        <sz val="16"/>
        <color theme="1"/>
        <rFont val="Calibri"/>
        <family val="2"/>
        <scheme val="minor"/>
      </rPr>
      <t>21</t>
    </r>
    <r>
      <rPr>
        <b/>
        <sz val="16"/>
        <color theme="1"/>
        <rFont val="Calibri"/>
        <family val="2"/>
        <scheme val="minor"/>
      </rPr>
      <t>*Xi2</t>
    </r>
  </si>
  <si>
    <r>
      <t>-2(y-y</t>
    </r>
    <r>
      <rPr>
        <b/>
        <vertAlign val="subscript"/>
        <sz val="16"/>
        <color theme="1"/>
        <rFont val="Calibri"/>
        <family val="2"/>
        <scheme val="minor"/>
      </rPr>
      <t>hat</t>
    </r>
    <r>
      <rPr>
        <b/>
        <sz val="16"/>
        <color theme="1"/>
        <rFont val="Calibri"/>
        <family val="2"/>
        <scheme val="minor"/>
      </rPr>
      <t>)*W</t>
    </r>
    <r>
      <rPr>
        <b/>
        <vertAlign val="superscript"/>
        <sz val="16"/>
        <color theme="1"/>
        <rFont val="Calibri"/>
        <family val="2"/>
        <scheme val="minor"/>
      </rPr>
      <t>2</t>
    </r>
    <r>
      <rPr>
        <b/>
        <vertAlign val="subscript"/>
        <sz val="16"/>
        <color theme="1"/>
        <rFont val="Calibri"/>
        <family val="2"/>
        <scheme val="minor"/>
      </rPr>
      <t>21</t>
    </r>
    <r>
      <rPr>
        <b/>
        <sz val="16"/>
        <color theme="1"/>
        <rFont val="Calibri"/>
        <family val="2"/>
        <scheme val="minor"/>
      </rPr>
      <t>*1</t>
    </r>
  </si>
  <si>
    <r>
      <rPr>
        <b/>
        <sz val="16"/>
        <color rgb="FFC00000"/>
        <rFont val="Calibri"/>
        <family val="2"/>
        <scheme val="minor"/>
      </rPr>
      <t>∂</t>
    </r>
    <r>
      <rPr>
        <b/>
        <sz val="12"/>
        <color theme="1"/>
        <rFont val="Calibri"/>
        <family val="2"/>
        <scheme val="minor"/>
      </rPr>
      <t>(w</t>
    </r>
    <r>
      <rPr>
        <b/>
        <vertAlign val="superscript"/>
        <sz val="12"/>
        <color theme="1"/>
        <rFont val="Calibri"/>
        <family val="2"/>
        <scheme val="minor"/>
      </rPr>
      <t>1</t>
    </r>
    <r>
      <rPr>
        <b/>
        <vertAlign val="subscript"/>
        <sz val="12"/>
        <color theme="1"/>
        <rFont val="Calibri"/>
        <family val="2"/>
        <scheme val="minor"/>
      </rPr>
      <t>12</t>
    </r>
    <r>
      <rPr>
        <b/>
        <sz val="12"/>
        <color theme="1"/>
        <rFont val="Calibri"/>
        <family val="2"/>
        <scheme val="minor"/>
      </rPr>
      <t xml:space="preserve"> Xi1+w</t>
    </r>
    <r>
      <rPr>
        <b/>
        <vertAlign val="superscript"/>
        <sz val="12"/>
        <color theme="1"/>
        <rFont val="Calibri"/>
        <family val="2"/>
        <scheme val="minor"/>
      </rPr>
      <t>1</t>
    </r>
    <r>
      <rPr>
        <b/>
        <vertAlign val="subscript"/>
        <sz val="12"/>
        <color theme="1"/>
        <rFont val="Calibri"/>
        <family val="2"/>
        <scheme val="minor"/>
      </rPr>
      <t>22</t>
    </r>
    <r>
      <rPr>
        <b/>
        <sz val="12"/>
        <color theme="1"/>
        <rFont val="Calibri"/>
        <family val="2"/>
        <scheme val="minor"/>
      </rPr>
      <t xml:space="preserve"> Xi2 + b12)</t>
    </r>
  </si>
  <si>
    <r>
      <rPr>
        <b/>
        <u/>
        <sz val="16"/>
        <color rgb="FFC00000"/>
        <rFont val="Calibri"/>
        <family val="2"/>
        <scheme val="minor"/>
      </rPr>
      <t>∂</t>
    </r>
    <r>
      <rPr>
        <u/>
        <sz val="16"/>
        <color theme="1"/>
        <rFont val="Calibri"/>
        <family val="2"/>
        <scheme val="minor"/>
      </rPr>
      <t>Lmin</t>
    </r>
  </si>
  <si>
    <r>
      <t>1/n∑[</t>
    </r>
    <r>
      <rPr>
        <b/>
        <sz val="16"/>
        <color rgb="FF7030A0"/>
        <rFont val="Calibri"/>
        <family val="2"/>
        <scheme val="minor"/>
      </rPr>
      <t>y</t>
    </r>
    <r>
      <rPr>
        <b/>
        <vertAlign val="subscript"/>
        <sz val="16"/>
        <color rgb="FF7030A0"/>
        <rFont val="Calibri"/>
        <family val="2"/>
        <scheme val="minor"/>
      </rPr>
      <t>i</t>
    </r>
    <r>
      <rPr>
        <b/>
        <sz val="16"/>
        <color theme="1"/>
        <rFont val="Calibri"/>
        <family val="2"/>
        <scheme val="minor"/>
      </rPr>
      <t>log(</t>
    </r>
    <r>
      <rPr>
        <b/>
        <sz val="16"/>
        <color rgb="FFC00000"/>
        <rFont val="Calibri"/>
        <family val="2"/>
        <scheme val="minor"/>
      </rPr>
      <t>y</t>
    </r>
    <r>
      <rPr>
        <b/>
        <vertAlign val="subscript"/>
        <sz val="16"/>
        <color rgb="FFC00000"/>
        <rFont val="Calibri"/>
        <family val="2"/>
        <scheme val="minor"/>
      </rPr>
      <t>hat</t>
    </r>
    <r>
      <rPr>
        <b/>
        <sz val="16"/>
        <color theme="1"/>
        <rFont val="Calibri"/>
        <family val="2"/>
        <scheme val="minor"/>
      </rPr>
      <t>) + (1-</t>
    </r>
    <r>
      <rPr>
        <b/>
        <sz val="16"/>
        <color rgb="FF7030A0"/>
        <rFont val="Calibri"/>
        <family val="2"/>
        <scheme val="minor"/>
      </rPr>
      <t>y</t>
    </r>
    <r>
      <rPr>
        <b/>
        <vertAlign val="subscript"/>
        <sz val="16"/>
        <color rgb="FF7030A0"/>
        <rFont val="Calibri"/>
        <family val="2"/>
        <scheme val="minor"/>
      </rPr>
      <t>i</t>
    </r>
    <r>
      <rPr>
        <b/>
        <sz val="16"/>
        <color theme="1"/>
        <rFont val="Calibri"/>
        <family val="2"/>
        <scheme val="minor"/>
      </rPr>
      <t>)log(1-</t>
    </r>
    <r>
      <rPr>
        <b/>
        <sz val="16"/>
        <color rgb="FFC00000"/>
        <rFont val="Calibri"/>
        <family val="2"/>
        <scheme val="minor"/>
      </rPr>
      <t>y</t>
    </r>
    <r>
      <rPr>
        <b/>
        <vertAlign val="subscript"/>
        <sz val="16"/>
        <color rgb="FFC00000"/>
        <rFont val="Calibri"/>
        <family val="2"/>
        <scheme val="minor"/>
      </rPr>
      <t>hat</t>
    </r>
    <r>
      <rPr>
        <b/>
        <sz val="16"/>
        <color theme="1"/>
        <rFont val="Calibri"/>
        <family val="2"/>
        <scheme val="minor"/>
      </rPr>
      <t xml:space="preserve">) </t>
    </r>
  </si>
  <si>
    <r>
      <t>y</t>
    </r>
    <r>
      <rPr>
        <vertAlign val="subscript"/>
        <sz val="16"/>
        <color theme="1"/>
        <rFont val="Calibri"/>
        <family val="2"/>
        <scheme val="minor"/>
      </rPr>
      <t>i</t>
    </r>
  </si>
  <si>
    <r>
      <t>1-y</t>
    </r>
    <r>
      <rPr>
        <vertAlign val="subscript"/>
        <sz val="16"/>
        <color theme="1"/>
        <rFont val="Calibri"/>
        <family val="2"/>
        <scheme val="minor"/>
      </rPr>
      <t>i</t>
    </r>
  </si>
  <si>
    <r>
      <t>1-y</t>
    </r>
    <r>
      <rPr>
        <vertAlign val="subscript"/>
        <sz val="16"/>
        <color theme="1"/>
        <rFont val="Calibri"/>
        <family val="2"/>
        <scheme val="minor"/>
      </rPr>
      <t>hat</t>
    </r>
  </si>
  <si>
    <t>Below loss functin is Mean Squared Error</t>
  </si>
  <si>
    <t>for binary cross entropy loss function is log loss</t>
  </si>
  <si>
    <t>Batch Gradient Descent/vanilla descent</t>
  </si>
  <si>
    <r>
      <t xml:space="preserve">take </t>
    </r>
    <r>
      <rPr>
        <b/>
        <sz val="16"/>
        <color theme="1"/>
        <rFont val="Calibri"/>
        <family val="2"/>
        <scheme val="minor"/>
      </rPr>
      <t>entire data set</t>
    </r>
    <r>
      <rPr>
        <sz val="16"/>
        <color theme="1"/>
        <rFont val="Calibri"/>
        <family val="2"/>
        <scheme val="minor"/>
      </rPr>
      <t xml:space="preserve"> and then you make </t>
    </r>
    <r>
      <rPr>
        <b/>
        <sz val="16"/>
        <color theme="1"/>
        <rFont val="Calibri"/>
        <family val="2"/>
        <scheme val="minor"/>
      </rPr>
      <t>update</t>
    </r>
  </si>
  <si>
    <t>In 5 epochs weights are updated only 5 times</t>
  </si>
  <si>
    <t>Stochastic Gradient Descent</t>
  </si>
  <si>
    <t>for each data point the weights are updated</t>
  </si>
  <si>
    <t>Mini batch Gradient Descent</t>
  </si>
  <si>
    <t>between Batch gradient descent and Stochastic gradient descent</t>
  </si>
  <si>
    <t>Vanishing gradient problem</t>
  </si>
  <si>
    <r>
      <rPr>
        <b/>
        <sz val="16"/>
        <color rgb="FFC00000"/>
        <rFont val="Calibri"/>
        <family val="2"/>
        <scheme val="minor"/>
      </rPr>
      <t>∂</t>
    </r>
    <r>
      <rPr>
        <sz val="16"/>
        <color theme="1"/>
        <rFont val="Calibri"/>
        <family val="2"/>
        <scheme val="minor"/>
      </rPr>
      <t>L/</t>
    </r>
    <r>
      <rPr>
        <b/>
        <sz val="16"/>
        <color rgb="FFC00000"/>
        <rFont val="Calibri"/>
        <family val="2"/>
        <scheme val="minor"/>
      </rPr>
      <t>∂</t>
    </r>
    <r>
      <rPr>
        <sz val="16"/>
        <color theme="1"/>
        <rFont val="Calibri"/>
        <family val="2"/>
        <scheme val="minor"/>
      </rPr>
      <t>W</t>
    </r>
    <r>
      <rPr>
        <vertAlign val="subscript"/>
        <sz val="16"/>
        <color theme="1"/>
        <rFont val="Calibri"/>
        <family val="2"/>
        <scheme val="minor"/>
      </rPr>
      <t>old</t>
    </r>
    <r>
      <rPr>
        <sz val="16"/>
        <color theme="1"/>
        <rFont val="Calibri"/>
        <family val="2"/>
        <scheme val="minor"/>
      </rPr>
      <t xml:space="preserve"> value very low like 0.0001</t>
    </r>
  </si>
  <si>
    <r>
      <t>the W</t>
    </r>
    <r>
      <rPr>
        <vertAlign val="subscript"/>
        <sz val="16"/>
        <color theme="1"/>
        <rFont val="Calibri"/>
        <family val="2"/>
        <scheme val="minor"/>
      </rPr>
      <t>new</t>
    </r>
    <r>
      <rPr>
        <sz val="16"/>
        <color theme="1"/>
        <rFont val="Calibri"/>
        <family val="2"/>
        <scheme val="minor"/>
      </rPr>
      <t xml:space="preserve">  has basically NOT Changed</t>
    </r>
  </si>
  <si>
    <r>
      <rPr>
        <sz val="20"/>
        <color theme="1"/>
        <rFont val="Calibri"/>
        <family val="2"/>
        <scheme val="minor"/>
      </rPr>
      <t>η</t>
    </r>
    <r>
      <rPr>
        <sz val="16"/>
        <color theme="1"/>
        <rFont val="Calibri"/>
        <family val="2"/>
        <scheme val="minor"/>
      </rPr>
      <t>=0.01</t>
    </r>
  </si>
  <si>
    <t>it is effectively preventing the weight from changing its value</t>
  </si>
  <si>
    <t>its because activation fucntions like</t>
  </si>
  <si>
    <t>Sigmoid</t>
  </si>
  <si>
    <t>Tanh</t>
  </si>
  <si>
    <t>They bring large numbers to range of [0 to 1]</t>
  </si>
  <si>
    <t>Reduce Model Complexity</t>
  </si>
  <si>
    <t>Use Relu Activation Function</t>
  </si>
  <si>
    <t>If activation becomes 0 then derivative will become 0, then there will be no updates</t>
  </si>
  <si>
    <r>
      <t>To solve the Relu problem</t>
    </r>
    <r>
      <rPr>
        <b/>
        <sz val="20"/>
        <color rgb="FF00B050"/>
        <rFont val="Calibri"/>
        <family val="2"/>
        <scheme val="minor"/>
      </rPr>
      <t xml:space="preserve"> Leaky Relu</t>
    </r>
    <r>
      <rPr>
        <b/>
        <sz val="16"/>
        <color theme="1"/>
        <rFont val="Calibri"/>
        <family val="2"/>
        <scheme val="minor"/>
      </rPr>
      <t xml:space="preserve"> came</t>
    </r>
  </si>
  <si>
    <t>Proper Weight initialization techniques</t>
  </si>
  <si>
    <t xml:space="preserve">Like </t>
  </si>
  <si>
    <t>Glorat</t>
  </si>
  <si>
    <t>Xavier</t>
  </si>
  <si>
    <t>Batch Normalization</t>
  </si>
  <si>
    <t>Using residual network</t>
  </si>
  <si>
    <t>Used in CNN like Resnet</t>
  </si>
  <si>
    <t>1)</t>
  </si>
  <si>
    <t>2)</t>
  </si>
  <si>
    <t>3)</t>
  </si>
  <si>
    <t>4)</t>
  </si>
  <si>
    <t>5)</t>
  </si>
  <si>
    <t>Exploding  gradient problem</t>
  </si>
  <si>
    <r>
      <rPr>
        <b/>
        <sz val="16"/>
        <color rgb="FFC00000"/>
        <rFont val="Calibri"/>
        <family val="2"/>
        <scheme val="minor"/>
      </rPr>
      <t>∂</t>
    </r>
    <r>
      <rPr>
        <sz val="16"/>
        <color theme="1"/>
        <rFont val="Calibri"/>
        <family val="2"/>
        <scheme val="minor"/>
      </rPr>
      <t>L/</t>
    </r>
    <r>
      <rPr>
        <b/>
        <sz val="16"/>
        <color rgb="FFC00000"/>
        <rFont val="Calibri"/>
        <family val="2"/>
        <scheme val="minor"/>
      </rPr>
      <t>∂</t>
    </r>
    <r>
      <rPr>
        <sz val="16"/>
        <color theme="1"/>
        <rFont val="Calibri"/>
        <family val="2"/>
        <scheme val="minor"/>
      </rPr>
      <t>W</t>
    </r>
    <r>
      <rPr>
        <vertAlign val="subscript"/>
        <sz val="16"/>
        <color theme="1"/>
        <rFont val="Calibri"/>
        <family val="2"/>
        <scheme val="minor"/>
      </rPr>
      <t>old</t>
    </r>
    <r>
      <rPr>
        <sz val="16"/>
        <color theme="1"/>
        <rFont val="Calibri"/>
        <family val="2"/>
        <scheme val="minor"/>
      </rPr>
      <t xml:space="preserve"> value very big number</t>
    </r>
  </si>
  <si>
    <t>Then the weight gets larger and larger</t>
  </si>
  <si>
    <t>No of Hidden Layers</t>
  </si>
  <si>
    <t>No of Neuron per Layer</t>
  </si>
  <si>
    <t>Learning Rate</t>
  </si>
  <si>
    <t>Batch Size</t>
  </si>
  <si>
    <t>Activation Function</t>
  </si>
  <si>
    <t>Epochs</t>
  </si>
  <si>
    <t>Improvements Neural network</t>
  </si>
  <si>
    <t>Overfitting</t>
  </si>
  <si>
    <t>Drop out layers</t>
  </si>
  <si>
    <t>Regularization</t>
  </si>
  <si>
    <t>Early Stopping</t>
  </si>
  <si>
    <t>Normalization</t>
  </si>
  <si>
    <t>Normalizing Input</t>
  </si>
  <si>
    <t>Normalizing Activations</t>
  </si>
  <si>
    <t>Vanishing Gradients</t>
  </si>
  <si>
    <t>Activation Functions</t>
  </si>
  <si>
    <t>Weight Initialization</t>
  </si>
  <si>
    <t>Gradient Checking &amp; Clipping</t>
  </si>
  <si>
    <t>Optimizers</t>
  </si>
  <si>
    <t>add more data</t>
  </si>
  <si>
    <t>reduce complexity</t>
  </si>
  <si>
    <t>Ways to Solve</t>
  </si>
  <si>
    <t>---ad more rows</t>
  </si>
  <si>
    <t>---data augmentation</t>
  </si>
  <si>
    <t>---Drop out</t>
  </si>
  <si>
    <t>---Early stopping</t>
  </si>
  <si>
    <t>---Regularization</t>
  </si>
  <si>
    <t>C =</t>
  </si>
  <si>
    <t>∑</t>
  </si>
  <si>
    <r>
      <t>L(y</t>
    </r>
    <r>
      <rPr>
        <vertAlign val="subscript"/>
        <sz val="16"/>
        <color theme="1"/>
        <rFont val="Calibri"/>
        <family val="2"/>
        <scheme val="minor"/>
      </rPr>
      <t>i</t>
    </r>
    <r>
      <rPr>
        <sz val="16"/>
        <color theme="1"/>
        <rFont val="Calibri"/>
        <family val="2"/>
        <scheme val="minor"/>
      </rPr>
      <t>,y</t>
    </r>
    <r>
      <rPr>
        <vertAlign val="subscript"/>
        <sz val="16"/>
        <color theme="1"/>
        <rFont val="Calibri"/>
        <family val="2"/>
        <scheme val="minor"/>
      </rPr>
      <t>hat</t>
    </r>
    <r>
      <rPr>
        <sz val="16"/>
        <color theme="1"/>
        <rFont val="Calibri"/>
        <family val="2"/>
        <scheme val="minor"/>
      </rPr>
      <t>) + penalty</t>
    </r>
  </si>
  <si>
    <t xml:space="preserve">L  </t>
  </si>
  <si>
    <t>ʎ</t>
  </si>
  <si>
    <t>2n</t>
  </si>
  <si>
    <t>k</t>
  </si>
  <si>
    <r>
      <t>||Wi||</t>
    </r>
    <r>
      <rPr>
        <vertAlign val="superscript"/>
        <sz val="16"/>
        <color theme="1"/>
        <rFont val="Calibri"/>
        <family val="2"/>
        <scheme val="minor"/>
      </rPr>
      <t>2</t>
    </r>
  </si>
  <si>
    <t>L2 regu</t>
  </si>
  <si>
    <t>||Wi||</t>
  </si>
  <si>
    <r>
      <rPr>
        <b/>
        <sz val="16"/>
        <color rgb="FFC00000"/>
        <rFont val="Calibri"/>
        <family val="2"/>
        <scheme val="minor"/>
      </rPr>
      <t>∂</t>
    </r>
    <r>
      <rPr>
        <sz val="16"/>
        <color theme="1"/>
        <rFont val="Calibri"/>
        <family val="2"/>
        <scheme val="minor"/>
      </rPr>
      <t>W</t>
    </r>
    <r>
      <rPr>
        <vertAlign val="subscript"/>
        <sz val="16"/>
        <color theme="1"/>
        <rFont val="Calibri"/>
        <family val="2"/>
        <scheme val="minor"/>
      </rPr>
      <t>0</t>
    </r>
  </si>
  <si>
    <r>
      <rPr>
        <b/>
        <u/>
        <sz val="16"/>
        <color rgb="FFC00000"/>
        <rFont val="Calibri"/>
        <family val="2"/>
        <scheme val="minor"/>
      </rPr>
      <t>∂</t>
    </r>
    <r>
      <rPr>
        <u/>
        <sz val="16"/>
        <color theme="1"/>
        <rFont val="Calibri"/>
        <family val="2"/>
        <scheme val="minor"/>
      </rPr>
      <t>L'</t>
    </r>
  </si>
  <si>
    <r>
      <rPr>
        <b/>
        <u/>
        <sz val="16"/>
        <color rgb="FFC00000"/>
        <rFont val="Calibri"/>
        <family val="2"/>
        <scheme val="minor"/>
      </rPr>
      <t>∂</t>
    </r>
    <r>
      <rPr>
        <u/>
        <sz val="16"/>
        <color theme="1"/>
        <rFont val="Calibri"/>
        <family val="2"/>
        <scheme val="minor"/>
      </rPr>
      <t>L</t>
    </r>
  </si>
  <si>
    <t>ʎW0</t>
  </si>
  <si>
    <r>
      <t>W</t>
    </r>
    <r>
      <rPr>
        <vertAlign val="subscript"/>
        <sz val="16"/>
        <color theme="1"/>
        <rFont val="Calibri"/>
        <family val="2"/>
        <scheme val="minor"/>
      </rPr>
      <t>n</t>
    </r>
    <r>
      <rPr>
        <sz val="16"/>
        <color theme="1"/>
        <rFont val="Calibri"/>
        <family val="2"/>
        <scheme val="minor"/>
      </rPr>
      <t xml:space="preserve"> = W</t>
    </r>
    <r>
      <rPr>
        <vertAlign val="subscript"/>
        <sz val="16"/>
        <color theme="1"/>
        <rFont val="Calibri"/>
        <family val="2"/>
        <scheme val="minor"/>
      </rPr>
      <t>0</t>
    </r>
    <r>
      <rPr>
        <sz val="16"/>
        <color theme="1"/>
        <rFont val="Calibri"/>
        <family val="2"/>
        <scheme val="minor"/>
      </rPr>
      <t xml:space="preserve"> - </t>
    </r>
    <r>
      <rPr>
        <sz val="20"/>
        <color theme="1"/>
        <rFont val="Calibri"/>
        <family val="2"/>
        <scheme val="minor"/>
      </rPr>
      <t>η</t>
    </r>
    <r>
      <rPr>
        <b/>
        <sz val="16"/>
        <color rgb="FFC00000"/>
        <rFont val="Calibri"/>
        <family val="2"/>
        <scheme val="minor"/>
      </rPr>
      <t>∂</t>
    </r>
    <r>
      <rPr>
        <sz val="16"/>
        <color theme="1"/>
        <rFont val="Calibri"/>
        <family val="2"/>
        <scheme val="minor"/>
      </rPr>
      <t>L'/</t>
    </r>
    <r>
      <rPr>
        <b/>
        <sz val="16"/>
        <color rgb="FFC00000"/>
        <rFont val="Calibri"/>
        <family val="2"/>
        <scheme val="minor"/>
      </rPr>
      <t>∂</t>
    </r>
    <r>
      <rPr>
        <sz val="16"/>
        <color theme="1"/>
        <rFont val="Calibri"/>
        <family val="2"/>
        <scheme val="minor"/>
      </rPr>
      <t>W</t>
    </r>
    <r>
      <rPr>
        <vertAlign val="subscript"/>
        <sz val="16"/>
        <color theme="1"/>
        <rFont val="Calibri"/>
        <family val="2"/>
        <scheme val="minor"/>
      </rPr>
      <t>0</t>
    </r>
  </si>
  <si>
    <r>
      <t>W</t>
    </r>
    <r>
      <rPr>
        <vertAlign val="subscript"/>
        <sz val="16"/>
        <color theme="1"/>
        <rFont val="Calibri"/>
        <family val="2"/>
        <scheme val="minor"/>
      </rPr>
      <t>n</t>
    </r>
    <r>
      <rPr>
        <sz val="16"/>
        <color theme="1"/>
        <rFont val="Calibri"/>
        <family val="2"/>
        <scheme val="minor"/>
      </rPr>
      <t xml:space="preserve"> = (1-η</t>
    </r>
    <r>
      <rPr>
        <sz val="16"/>
        <color theme="1"/>
        <rFont val="Arial"/>
        <family val="2"/>
      </rPr>
      <t>ʎ</t>
    </r>
    <r>
      <rPr>
        <sz val="16"/>
        <color theme="1"/>
        <rFont val="Calibri"/>
        <family val="2"/>
      </rPr>
      <t>)</t>
    </r>
    <r>
      <rPr>
        <sz val="16"/>
        <color theme="1"/>
        <rFont val="Calibri"/>
        <family val="2"/>
        <scheme val="minor"/>
      </rPr>
      <t>W</t>
    </r>
    <r>
      <rPr>
        <vertAlign val="subscript"/>
        <sz val="16"/>
        <color theme="1"/>
        <rFont val="Calibri"/>
        <family val="2"/>
        <scheme val="minor"/>
      </rPr>
      <t>0</t>
    </r>
    <r>
      <rPr>
        <sz val="16"/>
        <color theme="1"/>
        <rFont val="Calibri"/>
        <family val="2"/>
        <scheme val="minor"/>
      </rPr>
      <t xml:space="preserve"> - </t>
    </r>
    <r>
      <rPr>
        <sz val="20"/>
        <color theme="1"/>
        <rFont val="Calibri"/>
        <family val="2"/>
        <scheme val="minor"/>
      </rPr>
      <t>η</t>
    </r>
    <r>
      <rPr>
        <b/>
        <sz val="16"/>
        <color rgb="FFC00000"/>
        <rFont val="Calibri"/>
        <family val="2"/>
        <scheme val="minor"/>
      </rPr>
      <t>∂</t>
    </r>
    <r>
      <rPr>
        <sz val="16"/>
        <color theme="1"/>
        <rFont val="Calibri"/>
        <family val="2"/>
        <scheme val="minor"/>
      </rPr>
      <t>L/</t>
    </r>
    <r>
      <rPr>
        <b/>
        <sz val="16"/>
        <color rgb="FFC00000"/>
        <rFont val="Calibri"/>
        <family val="2"/>
        <scheme val="minor"/>
      </rPr>
      <t>∂</t>
    </r>
    <r>
      <rPr>
        <sz val="16"/>
        <color theme="1"/>
        <rFont val="Calibri"/>
        <family val="2"/>
        <scheme val="minor"/>
      </rPr>
      <t>W</t>
    </r>
    <r>
      <rPr>
        <vertAlign val="subscript"/>
        <sz val="16"/>
        <color theme="1"/>
        <rFont val="Calibri"/>
        <family val="2"/>
        <scheme val="minor"/>
      </rPr>
      <t>0</t>
    </r>
  </si>
  <si>
    <t>σ(z) = 1 / (1 + exp(–z))</t>
  </si>
  <si>
    <t>(0,1)</t>
  </si>
  <si>
    <t>tanh(z) = 2σ(2z) – 1</t>
  </si>
  <si>
    <t>(-1,1)</t>
  </si>
  <si>
    <t>tanh</t>
  </si>
  <si>
    <t>ReLU(z) = max(0, z)</t>
  </si>
  <si>
    <t>Relu</t>
  </si>
  <si>
    <t>[-inf,-inf] --&gt;</t>
  </si>
  <si>
    <r>
      <t>(e</t>
    </r>
    <r>
      <rPr>
        <vertAlign val="superscript"/>
        <sz val="16"/>
        <color theme="1"/>
        <rFont val="Calibri"/>
        <family val="2"/>
        <scheme val="minor"/>
      </rPr>
      <t>z</t>
    </r>
    <r>
      <rPr>
        <sz val="16"/>
        <color theme="1"/>
        <rFont val="Calibri"/>
        <family val="2"/>
        <scheme val="minor"/>
      </rPr>
      <t xml:space="preserve"> + e</t>
    </r>
    <r>
      <rPr>
        <vertAlign val="superscript"/>
        <sz val="16"/>
        <color theme="1"/>
        <rFont val="Calibri"/>
        <family val="2"/>
        <scheme val="minor"/>
      </rPr>
      <t>-z</t>
    </r>
    <r>
      <rPr>
        <sz val="16"/>
        <color theme="1"/>
        <rFont val="Calibri"/>
        <family val="2"/>
        <scheme val="minor"/>
      </rPr>
      <t>)</t>
    </r>
  </si>
  <si>
    <r>
      <t>(e</t>
    </r>
    <r>
      <rPr>
        <u/>
        <vertAlign val="superscript"/>
        <sz val="16"/>
        <color theme="1"/>
        <rFont val="Calibri"/>
        <family val="2"/>
        <scheme val="minor"/>
      </rPr>
      <t>z</t>
    </r>
    <r>
      <rPr>
        <u/>
        <sz val="16"/>
        <color theme="1"/>
        <rFont val="Calibri"/>
        <family val="2"/>
        <scheme val="minor"/>
      </rPr>
      <t xml:space="preserve"> - e</t>
    </r>
    <r>
      <rPr>
        <u/>
        <vertAlign val="superscript"/>
        <sz val="16"/>
        <color theme="1"/>
        <rFont val="Calibri"/>
        <family val="2"/>
        <scheme val="minor"/>
      </rPr>
      <t>-z</t>
    </r>
    <r>
      <rPr>
        <u/>
        <sz val="16"/>
        <color theme="1"/>
        <rFont val="Calibri"/>
        <family val="2"/>
        <scheme val="minor"/>
      </rPr>
      <t>)</t>
    </r>
  </si>
  <si>
    <t>kicks vanishing gradient problem</t>
  </si>
  <si>
    <t>Gradient is either only +ve or -ve , basically the gradients are not (normalized/mean=0)</t>
  </si>
  <si>
    <t>still Vanishing gradient problem</t>
  </si>
  <si>
    <t>but gradient problem solved</t>
  </si>
  <si>
    <t>Dying Relu Problem</t>
  </si>
  <si>
    <t>Solution</t>
  </si>
  <si>
    <t>Set low learning rate</t>
  </si>
  <si>
    <t>give bias a +ve value, say 0.01</t>
  </si>
  <si>
    <t>use Relu variants</t>
  </si>
  <si>
    <t>Relu variants</t>
  </si>
  <si>
    <t>Linear</t>
  </si>
  <si>
    <t>Leaky relu</t>
  </si>
  <si>
    <t>Parametric Relu</t>
  </si>
  <si>
    <t>Non Linear</t>
  </si>
  <si>
    <t>Elu</t>
  </si>
  <si>
    <t>Selu</t>
  </si>
  <si>
    <t>f(z)=</t>
  </si>
  <si>
    <t>max(0.01z,z)</t>
  </si>
  <si>
    <t>z&gt;= 0 --&gt; z</t>
  </si>
  <si>
    <t>z&lt; 0 --&gt; 0.01z</t>
  </si>
  <si>
    <t>parametric relu</t>
  </si>
  <si>
    <t>max(az,z)</t>
  </si>
  <si>
    <t>z&lt; 0 --&gt; az</t>
  </si>
  <si>
    <t>a --. Trainable parameter</t>
  </si>
  <si>
    <t>ELU --Exponential Linear Unit</t>
  </si>
  <si>
    <r>
      <t>z &lt; 0 --&gt;</t>
    </r>
    <r>
      <rPr>
        <sz val="16"/>
        <color theme="1"/>
        <rFont val="Bookman Old Style"/>
        <family val="1"/>
      </rPr>
      <t>(</t>
    </r>
    <r>
      <rPr>
        <sz val="16"/>
        <color theme="1"/>
        <rFont val="Calibri"/>
        <family val="2"/>
      </rPr>
      <t>e</t>
    </r>
    <r>
      <rPr>
        <vertAlign val="superscript"/>
        <sz val="16"/>
        <color theme="1"/>
        <rFont val="Calibri"/>
        <family val="2"/>
      </rPr>
      <t>x</t>
    </r>
    <r>
      <rPr>
        <sz val="16"/>
        <color theme="1"/>
        <rFont val="Calibri"/>
        <family val="2"/>
      </rPr>
      <t>-1)</t>
    </r>
  </si>
  <si>
    <t>SELU --Exponential Linear Unit</t>
  </si>
  <si>
    <t>z&gt;= 0 --&gt; ʎ * z</t>
  </si>
  <si>
    <r>
      <t xml:space="preserve">z &lt; 0 --&gt;ʎ * </t>
    </r>
    <r>
      <rPr>
        <sz val="16"/>
        <color theme="1"/>
        <rFont val="Bookman Old Style"/>
        <family val="1"/>
      </rPr>
      <t>(</t>
    </r>
    <r>
      <rPr>
        <sz val="16"/>
        <color theme="1"/>
        <rFont val="Calibri"/>
        <family val="2"/>
      </rPr>
      <t>e</t>
    </r>
    <r>
      <rPr>
        <vertAlign val="superscript"/>
        <sz val="16"/>
        <color theme="1"/>
        <rFont val="Calibri"/>
        <family val="2"/>
      </rPr>
      <t>x</t>
    </r>
    <r>
      <rPr>
        <sz val="16"/>
        <color theme="1"/>
        <rFont val="Calibri"/>
        <family val="2"/>
      </rPr>
      <t>-1)</t>
    </r>
  </si>
  <si>
    <t xml:space="preserve">ʎ </t>
  </si>
  <si>
    <t></t>
  </si>
  <si>
    <t>1.67326…</t>
  </si>
  <si>
    <t>1.05070098..</t>
  </si>
  <si>
    <t>Fixed values</t>
  </si>
  <si>
    <r>
      <rPr>
        <sz val="16"/>
        <color theme="1"/>
        <rFont val="Arial"/>
        <family val="2"/>
      </rPr>
      <t>max ʎ</t>
    </r>
    <r>
      <rPr>
        <sz val="16"/>
        <color theme="1"/>
        <rFont val="Calibri"/>
        <family val="2"/>
      </rPr>
      <t xml:space="preserve"> *</t>
    </r>
    <r>
      <rPr>
        <sz val="16"/>
        <color theme="1"/>
        <rFont val="Calibri"/>
        <family val="2"/>
        <scheme val="minor"/>
      </rPr>
      <t>(</t>
    </r>
    <r>
      <rPr>
        <sz val="16"/>
        <color theme="1"/>
        <rFont val="Bookman Old Style"/>
        <family val="1"/>
      </rPr>
      <t>(</t>
    </r>
    <r>
      <rPr>
        <sz val="16"/>
        <color theme="1"/>
        <rFont val="Calibri"/>
        <family val="2"/>
      </rPr>
      <t>e</t>
    </r>
    <r>
      <rPr>
        <vertAlign val="superscript"/>
        <sz val="16"/>
        <color theme="1"/>
        <rFont val="Calibri"/>
        <family val="2"/>
      </rPr>
      <t>x</t>
    </r>
    <r>
      <rPr>
        <sz val="16"/>
        <color theme="1"/>
        <rFont val="Calibri"/>
        <family val="2"/>
      </rPr>
      <t>-1)</t>
    </r>
    <r>
      <rPr>
        <sz val="16"/>
        <color theme="1"/>
        <rFont val="Calibri"/>
        <family val="2"/>
        <scheme val="minor"/>
      </rPr>
      <t>,z)</t>
    </r>
  </si>
  <si>
    <r>
      <t>max (</t>
    </r>
    <r>
      <rPr>
        <sz val="16"/>
        <color theme="1"/>
        <rFont val="Bookman Old Style"/>
        <family val="1"/>
      </rPr>
      <t>(</t>
    </r>
    <r>
      <rPr>
        <sz val="16"/>
        <color theme="1"/>
        <rFont val="Calibri"/>
        <family val="2"/>
      </rPr>
      <t>e</t>
    </r>
    <r>
      <rPr>
        <vertAlign val="superscript"/>
        <sz val="16"/>
        <color theme="1"/>
        <rFont val="Calibri"/>
        <family val="2"/>
      </rPr>
      <t>x</t>
    </r>
    <r>
      <rPr>
        <sz val="16"/>
        <color theme="1"/>
        <rFont val="Calibri"/>
        <family val="2"/>
      </rPr>
      <t>-1)</t>
    </r>
    <r>
      <rPr>
        <sz val="16"/>
        <color theme="1"/>
        <rFont val="Calibri"/>
        <family val="2"/>
        <scheme val="minor"/>
      </rPr>
      <t>,z)</t>
    </r>
  </si>
  <si>
    <t>Should not initiate weights as follows</t>
  </si>
  <si>
    <t>Zero</t>
  </si>
  <si>
    <t>Non Zero same values</t>
  </si>
  <si>
    <t>Small random values</t>
  </si>
  <si>
    <t>Large Random values</t>
  </si>
  <si>
    <t>Xavier/Glorat</t>
  </si>
  <si>
    <t>Normal</t>
  </si>
  <si>
    <t>Uniform</t>
  </si>
  <si>
    <t>He--&gt; called as hey</t>
  </si>
  <si>
    <t>good results with (tanh, sigmoid)</t>
  </si>
  <si>
    <t>good results with (Relu)</t>
  </si>
  <si>
    <t>sqrt(1/fan_in)</t>
  </si>
  <si>
    <r>
      <t xml:space="preserve">--&gt; </t>
    </r>
    <r>
      <rPr>
        <b/>
        <sz val="16"/>
        <color theme="1"/>
        <rFont val="Calibri"/>
        <family val="2"/>
        <scheme val="minor"/>
      </rPr>
      <t>fan_in</t>
    </r>
    <r>
      <rPr>
        <sz val="16"/>
        <color theme="1"/>
        <rFont val="Calibri"/>
        <family val="2"/>
        <scheme val="minor"/>
      </rPr>
      <t xml:space="preserve">--&gt; </t>
    </r>
    <r>
      <rPr>
        <b/>
        <sz val="16"/>
        <color rgb="FFC00000"/>
        <rFont val="Calibri"/>
        <family val="2"/>
        <scheme val="minor"/>
      </rPr>
      <t>number of inputs</t>
    </r>
    <r>
      <rPr>
        <sz val="16"/>
        <color theme="1"/>
        <rFont val="Calibri"/>
        <family val="2"/>
        <scheme val="minor"/>
      </rPr>
      <t xml:space="preserve"> coming to a particular </t>
    </r>
    <r>
      <rPr>
        <b/>
        <sz val="16"/>
        <color rgb="FF00B0F0"/>
        <rFont val="Calibri"/>
        <family val="2"/>
        <scheme val="minor"/>
      </rPr>
      <t>Neuron</t>
    </r>
  </si>
  <si>
    <t>sqrt(2/fan_in)</t>
  </si>
  <si>
    <t>[-limit,limit] --&gt;sqrt[6/(fan_in+fan_out)]</t>
  </si>
  <si>
    <t>[-limit,limit] --&gt;sqrt[6/(fan_in)]</t>
  </si>
  <si>
    <t>For every neuron we store 4 parameters</t>
  </si>
  <si>
    <r>
      <t>learnable γ,</t>
    </r>
    <r>
      <rPr>
        <sz val="16"/>
        <color theme="1"/>
        <rFont val="Bookman Old Style"/>
        <family val="1"/>
      </rPr>
      <t>β</t>
    </r>
  </si>
  <si>
    <r>
      <t xml:space="preserve">non learnable </t>
    </r>
    <r>
      <rPr>
        <sz val="16"/>
        <color theme="1"/>
        <rFont val="Calibri"/>
        <family val="2"/>
      </rPr>
      <t>μ, σ</t>
    </r>
  </si>
  <si>
    <t>lets say for hidden layer 3 Neurons</t>
  </si>
  <si>
    <t>then total params = 3* 4 =12, 6 learnable, 6 non learnable</t>
  </si>
  <si>
    <t>Problems</t>
  </si>
  <si>
    <t>learning rate</t>
  </si>
  <si>
    <t>learning rate scehdule( give diff lr's for range of epochs)</t>
  </si>
  <si>
    <t>learning rate same for both direction</t>
  </si>
  <si>
    <t>local minima</t>
  </si>
  <si>
    <t>saddle point --&gt; gradient descent =0</t>
  </si>
  <si>
    <t>Types</t>
  </si>
  <si>
    <t>Momentum</t>
  </si>
  <si>
    <t>Adagrad</t>
  </si>
  <si>
    <t>NAG</t>
  </si>
  <si>
    <t>RMSprop</t>
  </si>
  <si>
    <t>Adam</t>
  </si>
  <si>
    <t>Exponentially weighted moving average</t>
  </si>
  <si>
    <t>β (0 to 1)</t>
  </si>
  <si>
    <t>example</t>
  </si>
  <si>
    <t>index</t>
  </si>
  <si>
    <t>temp(ϴ)</t>
  </si>
  <si>
    <t>D1</t>
  </si>
  <si>
    <t>D2</t>
  </si>
  <si>
    <t>D3</t>
  </si>
  <si>
    <t>D4</t>
  </si>
  <si>
    <t>D5</t>
  </si>
  <si>
    <t>β</t>
  </si>
  <si>
    <r>
      <t>V</t>
    </r>
    <r>
      <rPr>
        <vertAlign val="subscript"/>
        <sz val="16"/>
        <color theme="1"/>
        <rFont val="Calibri"/>
        <family val="2"/>
        <scheme val="minor"/>
      </rPr>
      <t>0</t>
    </r>
    <r>
      <rPr>
        <sz val="16"/>
        <color theme="1"/>
        <rFont val="Calibri"/>
        <family val="2"/>
        <scheme val="minor"/>
      </rPr>
      <t xml:space="preserve"> </t>
    </r>
  </si>
  <si>
    <r>
      <t>V</t>
    </r>
    <r>
      <rPr>
        <vertAlign val="subscript"/>
        <sz val="16"/>
        <color theme="1"/>
        <rFont val="Calibri"/>
        <family val="2"/>
        <scheme val="minor"/>
      </rPr>
      <t>t</t>
    </r>
    <r>
      <rPr>
        <sz val="16"/>
        <color theme="1"/>
        <rFont val="Calibri"/>
        <family val="2"/>
        <scheme val="minor"/>
      </rPr>
      <t xml:space="preserve"> = </t>
    </r>
    <r>
      <rPr>
        <sz val="16"/>
        <color theme="1"/>
        <rFont val="Bookman Old Style"/>
        <family val="1"/>
      </rPr>
      <t>βV</t>
    </r>
    <r>
      <rPr>
        <vertAlign val="subscript"/>
        <sz val="16"/>
        <color theme="1"/>
        <rFont val="Bookman Old Style"/>
        <family val="1"/>
      </rPr>
      <t>t-1</t>
    </r>
    <r>
      <rPr>
        <sz val="16"/>
        <color theme="1"/>
        <rFont val="Bookman Old Style"/>
        <family val="1"/>
      </rPr>
      <t xml:space="preserve"> +(1-β)</t>
    </r>
    <r>
      <rPr>
        <sz val="16"/>
        <color theme="1"/>
        <rFont val="Calibri"/>
        <family val="2"/>
      </rPr>
      <t>ϴ</t>
    </r>
    <r>
      <rPr>
        <vertAlign val="subscript"/>
        <sz val="16"/>
        <color theme="1"/>
        <rFont val="Calibri"/>
        <family val="2"/>
      </rPr>
      <t>t</t>
    </r>
  </si>
  <si>
    <t xml:space="preserve">if I set β=0.5 then 1/(1-β) = 1/(1-0.5) = 2 </t>
  </si>
  <si>
    <t>means I have set &amp; started with  last 2day average</t>
  </si>
  <si>
    <r>
      <t>W</t>
    </r>
    <r>
      <rPr>
        <vertAlign val="subscript"/>
        <sz val="16"/>
        <color theme="1"/>
        <rFont val="Calibri"/>
        <family val="2"/>
        <scheme val="minor"/>
      </rPr>
      <t>t+1</t>
    </r>
    <r>
      <rPr>
        <sz val="16"/>
        <color theme="1"/>
        <rFont val="Calibri"/>
        <family val="2"/>
        <scheme val="minor"/>
      </rPr>
      <t xml:space="preserve"> = W</t>
    </r>
    <r>
      <rPr>
        <vertAlign val="subscript"/>
        <sz val="16"/>
        <color theme="1"/>
        <rFont val="Calibri"/>
        <family val="2"/>
        <scheme val="minor"/>
      </rPr>
      <t>t</t>
    </r>
    <r>
      <rPr>
        <sz val="16"/>
        <color theme="1"/>
        <rFont val="Calibri"/>
        <family val="2"/>
        <scheme val="minor"/>
      </rPr>
      <t>-V</t>
    </r>
    <r>
      <rPr>
        <vertAlign val="subscript"/>
        <sz val="16"/>
        <color theme="1"/>
        <rFont val="Calibri"/>
        <family val="2"/>
        <scheme val="minor"/>
      </rPr>
      <t>t</t>
    </r>
    <r>
      <rPr>
        <sz val="16"/>
        <color theme="1"/>
        <rFont val="Calibri"/>
        <family val="2"/>
        <scheme val="minor"/>
      </rPr>
      <t xml:space="preserve"> ==&gt;[V</t>
    </r>
    <r>
      <rPr>
        <vertAlign val="subscript"/>
        <sz val="16"/>
        <color theme="1"/>
        <rFont val="Calibri"/>
        <family val="2"/>
        <scheme val="minor"/>
      </rPr>
      <t>t</t>
    </r>
    <r>
      <rPr>
        <sz val="16"/>
        <color theme="1"/>
        <rFont val="Calibri"/>
        <family val="2"/>
        <scheme val="minor"/>
      </rPr>
      <t xml:space="preserve"> = </t>
    </r>
    <r>
      <rPr>
        <sz val="16"/>
        <color theme="1"/>
        <rFont val="Bookman Old Style"/>
        <family val="1"/>
      </rPr>
      <t>βV</t>
    </r>
    <r>
      <rPr>
        <vertAlign val="subscript"/>
        <sz val="16"/>
        <color theme="1"/>
        <rFont val="Bookman Old Style"/>
        <family val="1"/>
      </rPr>
      <t>t-1</t>
    </r>
    <r>
      <rPr>
        <sz val="16"/>
        <color theme="1"/>
        <rFont val="Bookman Old Style"/>
        <family val="1"/>
      </rPr>
      <t xml:space="preserve"> +η∇W</t>
    </r>
    <r>
      <rPr>
        <vertAlign val="subscript"/>
        <sz val="16"/>
        <color theme="1"/>
        <rFont val="Bookman Old Style"/>
        <family val="1"/>
      </rPr>
      <t>t</t>
    </r>
    <r>
      <rPr>
        <sz val="16"/>
        <color theme="1"/>
        <rFont val="Calibri"/>
        <family val="2"/>
      </rPr>
      <t>]</t>
    </r>
  </si>
  <si>
    <r>
      <t xml:space="preserve">In NAG </t>
    </r>
    <r>
      <rPr>
        <b/>
        <sz val="16"/>
        <color theme="1"/>
        <rFont val="Bookman Old Style"/>
        <family val="1"/>
      </rPr>
      <t>η∇W</t>
    </r>
    <r>
      <rPr>
        <b/>
        <vertAlign val="subscript"/>
        <sz val="16"/>
        <color theme="1"/>
        <rFont val="Bookman Old Style"/>
        <family val="1"/>
      </rPr>
      <t>t</t>
    </r>
    <r>
      <rPr>
        <vertAlign val="subscript"/>
        <sz val="16"/>
        <color theme="1"/>
        <rFont val="Bookman Old Style"/>
        <family val="1"/>
      </rPr>
      <t xml:space="preserve"> </t>
    </r>
    <r>
      <rPr>
        <sz val="16"/>
        <color theme="1"/>
        <rFont val="Bookman Old Style"/>
        <family val="1"/>
      </rPr>
      <t>where this term position is calculated</t>
    </r>
  </si>
  <si>
    <t>first apply momentum and then apply gradient</t>
  </si>
  <si>
    <r>
      <t>W</t>
    </r>
    <r>
      <rPr>
        <vertAlign val="subscript"/>
        <sz val="16"/>
        <color theme="1"/>
        <rFont val="Calibri"/>
        <family val="2"/>
        <scheme val="minor"/>
      </rPr>
      <t>la</t>
    </r>
    <r>
      <rPr>
        <sz val="16"/>
        <color theme="1"/>
        <rFont val="Calibri"/>
        <family val="2"/>
        <scheme val="minor"/>
      </rPr>
      <t xml:space="preserve"> = W</t>
    </r>
    <r>
      <rPr>
        <vertAlign val="subscript"/>
        <sz val="16"/>
        <color theme="1"/>
        <rFont val="Calibri"/>
        <family val="2"/>
        <scheme val="minor"/>
      </rPr>
      <t>t</t>
    </r>
    <r>
      <rPr>
        <sz val="16"/>
        <color theme="1"/>
        <rFont val="Calibri"/>
        <family val="2"/>
        <scheme val="minor"/>
      </rPr>
      <t xml:space="preserve"> - βV</t>
    </r>
    <r>
      <rPr>
        <vertAlign val="subscript"/>
        <sz val="16"/>
        <color theme="1"/>
        <rFont val="Calibri"/>
        <family val="2"/>
        <scheme val="minor"/>
      </rPr>
      <t>t-1</t>
    </r>
  </si>
  <si>
    <r>
      <t>V</t>
    </r>
    <r>
      <rPr>
        <vertAlign val="subscript"/>
        <sz val="16"/>
        <color theme="1"/>
        <rFont val="Calibri"/>
        <family val="2"/>
        <scheme val="minor"/>
      </rPr>
      <t>t</t>
    </r>
    <r>
      <rPr>
        <sz val="16"/>
        <color theme="1"/>
        <rFont val="Calibri"/>
        <family val="2"/>
        <scheme val="minor"/>
      </rPr>
      <t xml:space="preserve"> = βV</t>
    </r>
    <r>
      <rPr>
        <vertAlign val="subscript"/>
        <sz val="16"/>
        <color theme="1"/>
        <rFont val="Calibri"/>
        <family val="2"/>
        <scheme val="minor"/>
      </rPr>
      <t>t-1</t>
    </r>
    <r>
      <rPr>
        <sz val="16"/>
        <color theme="1"/>
        <rFont val="Calibri"/>
        <family val="2"/>
        <scheme val="minor"/>
      </rPr>
      <t xml:space="preserve"> + η∇W</t>
    </r>
    <r>
      <rPr>
        <vertAlign val="subscript"/>
        <sz val="16"/>
        <color theme="1"/>
        <rFont val="Calibri"/>
        <family val="2"/>
        <scheme val="minor"/>
      </rPr>
      <t>la</t>
    </r>
  </si>
  <si>
    <r>
      <t>W</t>
    </r>
    <r>
      <rPr>
        <vertAlign val="subscript"/>
        <sz val="16"/>
        <color theme="1"/>
        <rFont val="Calibri"/>
        <family val="2"/>
        <scheme val="minor"/>
      </rPr>
      <t>t+1</t>
    </r>
    <r>
      <rPr>
        <sz val="16"/>
        <color theme="1"/>
        <rFont val="Calibri"/>
        <family val="2"/>
        <scheme val="minor"/>
      </rPr>
      <t xml:space="preserve"> = W</t>
    </r>
    <r>
      <rPr>
        <vertAlign val="subscript"/>
        <sz val="16"/>
        <color theme="1"/>
        <rFont val="Calibri"/>
        <family val="2"/>
        <scheme val="minor"/>
      </rPr>
      <t>t</t>
    </r>
    <r>
      <rPr>
        <sz val="16"/>
        <color theme="1"/>
        <rFont val="Calibri"/>
        <family val="2"/>
        <scheme val="minor"/>
      </rPr>
      <t>-V</t>
    </r>
    <r>
      <rPr>
        <vertAlign val="subscript"/>
        <sz val="16"/>
        <color theme="1"/>
        <rFont val="Calibri"/>
        <family val="2"/>
        <scheme val="minor"/>
      </rPr>
      <t>t</t>
    </r>
  </si>
  <si>
    <r>
      <t>find W</t>
    </r>
    <r>
      <rPr>
        <vertAlign val="subscript"/>
        <sz val="16"/>
        <color theme="1"/>
        <rFont val="Calibri"/>
        <family val="2"/>
        <scheme val="minor"/>
      </rPr>
      <t>la</t>
    </r>
  </si>
  <si>
    <t>Adaptive Gradient</t>
  </si>
  <si>
    <t>we can set different learning rates</t>
  </si>
  <si>
    <r>
      <t>W</t>
    </r>
    <r>
      <rPr>
        <vertAlign val="subscript"/>
        <sz val="16"/>
        <color theme="1"/>
        <rFont val="Calibri"/>
        <family val="2"/>
        <scheme val="minor"/>
      </rPr>
      <t>t+1</t>
    </r>
    <r>
      <rPr>
        <sz val="16"/>
        <color theme="1"/>
        <rFont val="Calibri"/>
        <family val="2"/>
        <scheme val="minor"/>
      </rPr>
      <t xml:space="preserve"> = W</t>
    </r>
    <r>
      <rPr>
        <vertAlign val="subscript"/>
        <sz val="16"/>
        <color theme="1"/>
        <rFont val="Calibri"/>
        <family val="2"/>
        <scheme val="minor"/>
      </rPr>
      <t xml:space="preserve">t </t>
    </r>
    <r>
      <rPr>
        <sz val="16"/>
        <color theme="1"/>
        <rFont val="Calibri"/>
        <family val="2"/>
        <scheme val="minor"/>
      </rPr>
      <t>- η∇W</t>
    </r>
    <r>
      <rPr>
        <vertAlign val="subscript"/>
        <sz val="16"/>
        <color theme="1"/>
        <rFont val="Calibri"/>
        <family val="2"/>
        <scheme val="minor"/>
      </rPr>
      <t>t</t>
    </r>
    <r>
      <rPr>
        <sz val="16"/>
        <color theme="1"/>
        <rFont val="Calibri"/>
        <family val="2"/>
        <scheme val="minor"/>
      </rPr>
      <t>/sqrt(V</t>
    </r>
    <r>
      <rPr>
        <vertAlign val="subscript"/>
        <sz val="16"/>
        <color theme="1"/>
        <rFont val="Calibri"/>
        <family val="2"/>
        <scheme val="minor"/>
      </rPr>
      <t>t</t>
    </r>
    <r>
      <rPr>
        <sz val="16"/>
        <color theme="1"/>
        <rFont val="Calibri"/>
        <family val="2"/>
        <scheme val="minor"/>
      </rPr>
      <t>+</t>
    </r>
    <r>
      <rPr>
        <sz val="16"/>
        <color theme="1"/>
        <rFont val="Calibri"/>
        <family val="2"/>
      </rPr>
      <t>Ɛ)</t>
    </r>
  </si>
  <si>
    <r>
      <t xml:space="preserve"> ==&gt;[V</t>
    </r>
    <r>
      <rPr>
        <vertAlign val="subscript"/>
        <sz val="16"/>
        <color theme="1"/>
        <rFont val="Calibri"/>
        <family val="2"/>
        <scheme val="minor"/>
      </rPr>
      <t>t</t>
    </r>
    <r>
      <rPr>
        <sz val="16"/>
        <color theme="1"/>
        <rFont val="Calibri"/>
        <family val="2"/>
        <scheme val="minor"/>
      </rPr>
      <t xml:space="preserve"> = </t>
    </r>
    <r>
      <rPr>
        <sz val="16"/>
        <color theme="1"/>
        <rFont val="Bookman Old Style"/>
        <family val="1"/>
      </rPr>
      <t>V</t>
    </r>
    <r>
      <rPr>
        <vertAlign val="subscript"/>
        <sz val="16"/>
        <color theme="1"/>
        <rFont val="Bookman Old Style"/>
        <family val="1"/>
      </rPr>
      <t>t-1</t>
    </r>
    <r>
      <rPr>
        <sz val="16"/>
        <color theme="1"/>
        <rFont val="Bookman Old Style"/>
        <family val="1"/>
      </rPr>
      <t xml:space="preserve"> + (∇W</t>
    </r>
    <r>
      <rPr>
        <vertAlign val="subscript"/>
        <sz val="16"/>
        <color theme="1"/>
        <rFont val="Bookman Old Style"/>
        <family val="1"/>
      </rPr>
      <t>t</t>
    </r>
    <r>
      <rPr>
        <sz val="16"/>
        <color theme="1"/>
        <rFont val="Bookman Old Style"/>
        <family val="1"/>
      </rPr>
      <t>)</t>
    </r>
    <r>
      <rPr>
        <vertAlign val="superscript"/>
        <sz val="16"/>
        <color theme="1"/>
        <rFont val="Bookman Old Style"/>
        <family val="1"/>
      </rPr>
      <t>2</t>
    </r>
    <r>
      <rPr>
        <sz val="16"/>
        <color theme="1"/>
        <rFont val="Calibri"/>
        <family val="2"/>
      </rPr>
      <t>]</t>
    </r>
  </si>
  <si>
    <t>Root Mean Square prop</t>
  </si>
  <si>
    <r>
      <t xml:space="preserve"> ==&gt;[V</t>
    </r>
    <r>
      <rPr>
        <vertAlign val="subscript"/>
        <sz val="16"/>
        <color theme="1"/>
        <rFont val="Calibri"/>
        <family val="2"/>
        <scheme val="minor"/>
      </rPr>
      <t>t</t>
    </r>
    <r>
      <rPr>
        <sz val="16"/>
        <color theme="1"/>
        <rFont val="Calibri"/>
        <family val="2"/>
        <scheme val="minor"/>
      </rPr>
      <t xml:space="preserve"> = </t>
    </r>
    <r>
      <rPr>
        <sz val="16"/>
        <color theme="1"/>
        <rFont val="Bookman Old Style"/>
        <family val="1"/>
      </rPr>
      <t>βV</t>
    </r>
    <r>
      <rPr>
        <vertAlign val="subscript"/>
        <sz val="16"/>
        <color theme="1"/>
        <rFont val="Bookman Old Style"/>
        <family val="1"/>
      </rPr>
      <t>t-1</t>
    </r>
    <r>
      <rPr>
        <sz val="16"/>
        <color theme="1"/>
        <rFont val="Bookman Old Style"/>
        <family val="1"/>
      </rPr>
      <t xml:space="preserve"> + (1-β)(∇W</t>
    </r>
    <r>
      <rPr>
        <vertAlign val="subscript"/>
        <sz val="16"/>
        <color theme="1"/>
        <rFont val="Bookman Old Style"/>
        <family val="1"/>
      </rPr>
      <t>t</t>
    </r>
    <r>
      <rPr>
        <sz val="16"/>
        <color theme="1"/>
        <rFont val="Bookman Old Style"/>
        <family val="1"/>
      </rPr>
      <t>)</t>
    </r>
    <r>
      <rPr>
        <vertAlign val="superscript"/>
        <sz val="16"/>
        <color theme="1"/>
        <rFont val="Bookman Old Style"/>
        <family val="1"/>
      </rPr>
      <t>2</t>
    </r>
    <r>
      <rPr>
        <sz val="16"/>
        <color theme="1"/>
        <rFont val="Calibri"/>
        <family val="2"/>
      </rPr>
      <t>]</t>
    </r>
  </si>
  <si>
    <r>
      <t>W</t>
    </r>
    <r>
      <rPr>
        <vertAlign val="subscript"/>
        <sz val="16"/>
        <color theme="1"/>
        <rFont val="Calibri"/>
        <family val="2"/>
        <scheme val="minor"/>
      </rPr>
      <t>t+1</t>
    </r>
    <r>
      <rPr>
        <sz val="16"/>
        <color theme="1"/>
        <rFont val="Calibri"/>
        <family val="2"/>
        <scheme val="minor"/>
      </rPr>
      <t xml:space="preserve"> = W</t>
    </r>
    <r>
      <rPr>
        <vertAlign val="subscript"/>
        <sz val="16"/>
        <color theme="1"/>
        <rFont val="Calibri"/>
        <family val="2"/>
        <scheme val="minor"/>
      </rPr>
      <t xml:space="preserve">t </t>
    </r>
    <r>
      <rPr>
        <sz val="16"/>
        <color theme="1"/>
        <rFont val="Calibri"/>
        <family val="2"/>
        <scheme val="minor"/>
      </rPr>
      <t>- η m</t>
    </r>
    <r>
      <rPr>
        <vertAlign val="subscript"/>
        <sz val="16"/>
        <color theme="1"/>
        <rFont val="Calibri"/>
        <family val="2"/>
        <scheme val="minor"/>
      </rPr>
      <t>t</t>
    </r>
    <r>
      <rPr>
        <sz val="16"/>
        <color theme="1"/>
        <rFont val="Calibri"/>
        <family val="2"/>
        <scheme val="minor"/>
      </rPr>
      <t>/sqrt(V</t>
    </r>
    <r>
      <rPr>
        <vertAlign val="subscript"/>
        <sz val="16"/>
        <color theme="1"/>
        <rFont val="Calibri"/>
        <family val="2"/>
        <scheme val="minor"/>
      </rPr>
      <t>t</t>
    </r>
    <r>
      <rPr>
        <sz val="16"/>
        <color theme="1"/>
        <rFont val="Calibri"/>
        <family val="2"/>
        <scheme val="minor"/>
      </rPr>
      <t>+</t>
    </r>
    <r>
      <rPr>
        <sz val="16"/>
        <color theme="1"/>
        <rFont val="Calibri"/>
        <family val="2"/>
      </rPr>
      <t>Ɛ)</t>
    </r>
  </si>
  <si>
    <r>
      <t xml:space="preserve"> V</t>
    </r>
    <r>
      <rPr>
        <vertAlign val="subscript"/>
        <sz val="16"/>
        <color theme="1"/>
        <rFont val="Calibri"/>
        <family val="2"/>
        <scheme val="minor"/>
      </rPr>
      <t xml:space="preserve">t </t>
    </r>
    <r>
      <rPr>
        <sz val="16"/>
        <color theme="1"/>
        <rFont val="Calibri"/>
        <family val="2"/>
        <scheme val="minor"/>
      </rPr>
      <t>= β</t>
    </r>
    <r>
      <rPr>
        <vertAlign val="subscript"/>
        <sz val="16"/>
        <color theme="1"/>
        <rFont val="Calibri"/>
        <family val="2"/>
        <scheme val="minor"/>
      </rPr>
      <t>2</t>
    </r>
    <r>
      <rPr>
        <sz val="16"/>
        <color theme="1"/>
        <rFont val="Calibri"/>
        <family val="2"/>
        <scheme val="minor"/>
      </rPr>
      <t>V</t>
    </r>
    <r>
      <rPr>
        <vertAlign val="subscript"/>
        <sz val="16"/>
        <color theme="1"/>
        <rFont val="Calibri"/>
        <family val="2"/>
        <scheme val="minor"/>
      </rPr>
      <t>t-1</t>
    </r>
    <r>
      <rPr>
        <sz val="16"/>
        <color theme="1"/>
        <rFont val="Calibri"/>
        <family val="2"/>
        <scheme val="minor"/>
      </rPr>
      <t xml:space="preserve"> +(1-β</t>
    </r>
    <r>
      <rPr>
        <vertAlign val="subscript"/>
        <sz val="16"/>
        <color theme="1"/>
        <rFont val="Calibri"/>
        <family val="2"/>
        <scheme val="minor"/>
      </rPr>
      <t>2</t>
    </r>
    <r>
      <rPr>
        <sz val="16"/>
        <color theme="1"/>
        <rFont val="Calibri"/>
        <family val="2"/>
        <scheme val="minor"/>
      </rPr>
      <t>)(∇W</t>
    </r>
    <r>
      <rPr>
        <vertAlign val="subscript"/>
        <sz val="16"/>
        <color theme="1"/>
        <rFont val="Calibri"/>
        <family val="2"/>
        <scheme val="minor"/>
      </rPr>
      <t>t</t>
    </r>
    <r>
      <rPr>
        <sz val="16"/>
        <color theme="1"/>
        <rFont val="Calibri"/>
        <family val="2"/>
        <scheme val="minor"/>
      </rPr>
      <t>)</t>
    </r>
    <r>
      <rPr>
        <vertAlign val="superscript"/>
        <sz val="16"/>
        <color theme="1"/>
        <rFont val="Calibri"/>
        <family val="2"/>
        <scheme val="minor"/>
      </rPr>
      <t>2</t>
    </r>
  </si>
  <si>
    <r>
      <t xml:space="preserve"> m</t>
    </r>
    <r>
      <rPr>
        <vertAlign val="subscript"/>
        <sz val="16"/>
        <color theme="1"/>
        <rFont val="Calibri"/>
        <family val="2"/>
        <scheme val="minor"/>
      </rPr>
      <t xml:space="preserve">t </t>
    </r>
    <r>
      <rPr>
        <sz val="16"/>
        <color theme="1"/>
        <rFont val="Calibri"/>
        <family val="2"/>
        <scheme val="minor"/>
      </rPr>
      <t>= β</t>
    </r>
    <r>
      <rPr>
        <vertAlign val="subscript"/>
        <sz val="16"/>
        <color theme="1"/>
        <rFont val="Calibri"/>
        <family val="2"/>
        <scheme val="minor"/>
      </rPr>
      <t>1</t>
    </r>
    <r>
      <rPr>
        <sz val="16"/>
        <color theme="1"/>
        <rFont val="Calibri"/>
        <family val="2"/>
        <scheme val="minor"/>
      </rPr>
      <t>m</t>
    </r>
    <r>
      <rPr>
        <vertAlign val="subscript"/>
        <sz val="16"/>
        <color theme="1"/>
        <rFont val="Calibri"/>
        <family val="2"/>
        <scheme val="minor"/>
      </rPr>
      <t>t-1</t>
    </r>
    <r>
      <rPr>
        <sz val="16"/>
        <color theme="1"/>
        <rFont val="Calibri"/>
        <family val="2"/>
        <scheme val="minor"/>
      </rPr>
      <t xml:space="preserve"> +(1-β</t>
    </r>
    <r>
      <rPr>
        <vertAlign val="subscript"/>
        <sz val="16"/>
        <color theme="1"/>
        <rFont val="Calibri"/>
        <family val="2"/>
        <scheme val="minor"/>
      </rPr>
      <t>1</t>
    </r>
    <r>
      <rPr>
        <sz val="16"/>
        <color theme="1"/>
        <rFont val="Calibri"/>
        <family val="2"/>
        <scheme val="minor"/>
      </rPr>
      <t>)(∇W</t>
    </r>
    <r>
      <rPr>
        <vertAlign val="subscript"/>
        <sz val="16"/>
        <color theme="1"/>
        <rFont val="Calibri"/>
        <family val="2"/>
        <scheme val="minor"/>
      </rPr>
      <t>t</t>
    </r>
    <r>
      <rPr>
        <sz val="16"/>
        <color theme="1"/>
        <rFont val="Calibri"/>
        <family val="2"/>
        <scheme val="minor"/>
      </rPr>
      <t>)</t>
    </r>
    <r>
      <rPr>
        <vertAlign val="superscript"/>
        <sz val="16"/>
        <color theme="1"/>
        <rFont val="Calibri"/>
        <family val="2"/>
        <scheme val="minor"/>
      </rPr>
      <t>2</t>
    </r>
  </si>
  <si>
    <t>β --&gt; Decay Factor</t>
  </si>
  <si>
    <t>l/hr</t>
  </si>
  <si>
    <t>daily hrs</t>
  </si>
  <si>
    <t>fuel tank</t>
  </si>
  <si>
    <t>tot hrs</t>
  </si>
  <si>
    <t>month hrs</t>
  </si>
  <si>
    <t>daily km</t>
  </si>
  <si>
    <t>month km</t>
  </si>
  <si>
    <t>rs/km</t>
  </si>
  <si>
    <t>CNN Architecture</t>
  </si>
  <si>
    <t>convolution layers has filters</t>
  </si>
  <si>
    <t>Image</t>
  </si>
  <si>
    <t>filter/kernel</t>
  </si>
  <si>
    <t>feature map</t>
  </si>
  <si>
    <t>3x3</t>
  </si>
  <si>
    <t>4 x 4</t>
  </si>
  <si>
    <t>Padding</t>
  </si>
  <si>
    <t xml:space="preserve">Padding is if u want to keep same image size </t>
  </si>
  <si>
    <t>image</t>
  </si>
  <si>
    <t>5x5</t>
  </si>
  <si>
    <t>filter</t>
  </si>
  <si>
    <t>(6-3+1) = 4</t>
  </si>
  <si>
    <t>(5-3+1) = 3x3</t>
  </si>
  <si>
    <t>To retain</t>
  </si>
  <si>
    <t>padding value = 3x3 - (5-3+1) = 2</t>
  </si>
  <si>
    <t>below calculation formula same for both direction</t>
  </si>
  <si>
    <t>So total image =7 x 7</t>
  </si>
  <si>
    <t>Strides</t>
  </si>
  <si>
    <t>It’s the jump you are taking for filter during convolution</t>
  </si>
  <si>
    <t>Basically skip some information</t>
  </si>
  <si>
    <t>calculating the final matrix after filter &amp; strides &amp; padding</t>
  </si>
  <si>
    <t>n+2p-f</t>
  </si>
  <si>
    <t>s</t>
  </si>
  <si>
    <t>+ 1</t>
  </si>
  <si>
    <t xml:space="preserve">image </t>
  </si>
  <si>
    <t>p</t>
  </si>
  <si>
    <t>padding</t>
  </si>
  <si>
    <t>f</t>
  </si>
  <si>
    <t>filter size</t>
  </si>
  <si>
    <t>stride length</t>
  </si>
  <si>
    <t>Each Filter Creates One Feature Map</t>
  </si>
  <si>
    <t>due to the below problem…Pooling is used</t>
  </si>
  <si>
    <r>
      <rPr>
        <b/>
        <sz val="16"/>
        <color rgb="FFFF0000"/>
        <rFont val="Calibri"/>
        <family val="2"/>
        <scheme val="minor"/>
      </rPr>
      <t>Translation variance</t>
    </r>
    <r>
      <rPr>
        <b/>
        <sz val="16"/>
        <color theme="1"/>
        <rFont val="Calibri"/>
        <family val="2"/>
        <scheme val="minor"/>
      </rPr>
      <t xml:space="preserve"> --&gt; Features of Image tied up with location</t>
    </r>
  </si>
  <si>
    <t>Pooling</t>
  </si>
  <si>
    <t>Downsample the Feature map</t>
  </si>
  <si>
    <t>then it becomes translation invariant</t>
  </si>
  <si>
    <t>Types of pooling</t>
  </si>
  <si>
    <t>Max Pooling</t>
  </si>
  <si>
    <t>Average Pooling</t>
  </si>
  <si>
    <t>Global Pooling</t>
  </si>
  <si>
    <t>L2 Pooling</t>
  </si>
  <si>
    <t>Pooling is performed on Feature map</t>
  </si>
  <si>
    <t>Pooling is executed as below</t>
  </si>
  <si>
    <t>(2,2) --&gt; generally</t>
  </si>
  <si>
    <t>1)Size of pooling layer</t>
  </si>
  <si>
    <t>2)Stride of pooling</t>
  </si>
  <si>
    <t>3)type of pooling</t>
  </si>
  <si>
    <t>min, max….</t>
  </si>
  <si>
    <t>In max pooling dominant features will be kept</t>
  </si>
  <si>
    <t>low level details are eliminated</t>
  </si>
  <si>
    <t>avg or max or applied in pooling size which is applied on feature map</t>
  </si>
  <si>
    <t>Global Max--&gt; of final feature map(sigle value)</t>
  </si>
  <si>
    <t>Global avg--&gt; of final feature map(sigle value)</t>
  </si>
  <si>
    <t>Used at end instead of flatten to reduce overfitting</t>
  </si>
  <si>
    <t>Pool_1</t>
  </si>
  <si>
    <t>Conv_1</t>
  </si>
  <si>
    <t>Conv_2</t>
  </si>
  <si>
    <t>Pool_2</t>
  </si>
  <si>
    <t>Flatten</t>
  </si>
  <si>
    <t>Output</t>
  </si>
  <si>
    <t>LENET-5</t>
  </si>
  <si>
    <t>32,32</t>
  </si>
  <si>
    <t>filters</t>
  </si>
  <si>
    <t>nos 6</t>
  </si>
  <si>
    <t>(5,5)</t>
  </si>
  <si>
    <t>Pool</t>
  </si>
  <si>
    <t>stride = 2</t>
  </si>
  <si>
    <t>nos 16</t>
  </si>
  <si>
    <t>size = (2x2)</t>
  </si>
  <si>
    <t>Dense layer</t>
  </si>
  <si>
    <t>120 neurons</t>
  </si>
  <si>
    <t>84 neurons</t>
  </si>
  <si>
    <t>28,28,6</t>
  </si>
  <si>
    <t>14,14,6</t>
  </si>
  <si>
    <t>10,10,16</t>
  </si>
  <si>
    <t>5,5,16</t>
  </si>
  <si>
    <t>5x5x16=400</t>
  </si>
  <si>
    <t>input</t>
  </si>
  <si>
    <t>wts</t>
  </si>
  <si>
    <t>layer 1</t>
  </si>
  <si>
    <t>layer 3</t>
  </si>
  <si>
    <t>layer 2</t>
  </si>
  <si>
    <t>layer 4</t>
  </si>
  <si>
    <t xml:space="preserve">layer </t>
  </si>
  <si>
    <t>ALEXNET</t>
  </si>
  <si>
    <t>VGGNET</t>
  </si>
  <si>
    <t>RESNET</t>
  </si>
  <si>
    <t>INCEPTION</t>
  </si>
  <si>
    <t>400x120+120</t>
  </si>
  <si>
    <t>120x84+84</t>
  </si>
  <si>
    <t>84x10+10</t>
  </si>
  <si>
    <t>Data Augmentation</t>
  </si>
  <si>
    <t>https://developers.generativeai.google/guide/concepts</t>
  </si>
  <si>
    <t>https://developers.generativeai.google/guide/prompt_best_practices</t>
  </si>
  <si>
    <t>https://ajithp.com/2023/04/02/prompt-engineering-unlock-the-power-of-generative-ai/</t>
  </si>
  <si>
    <t>STEMMING</t>
  </si>
  <si>
    <t>LEMMATIZATION</t>
  </si>
  <si>
    <t xml:space="preserve">Stop words include: Articles, Conjunctions, Prepositions, Pronouns. </t>
  </si>
  <si>
    <t xml:space="preserve">Some examples of stop words in English include: "A, "And, "Is, "Of, "The. </t>
  </si>
  <si>
    <t xml:space="preserve">Stop words are used to eliminate unimportant words so that applications can focus on the more important words. </t>
  </si>
  <si>
    <t>Some methods for removing stop words include: NLTK, spaCy, Gensim.</t>
  </si>
  <si>
    <t>TF-IDF</t>
  </si>
  <si>
    <t>TF</t>
  </si>
  <si>
    <t>Term Frequency</t>
  </si>
  <si>
    <t>IDF</t>
  </si>
  <si>
    <t>Invert Document Frequency</t>
  </si>
  <si>
    <t>no: of repetative words in a sentence</t>
  </si>
  <si>
    <t>no: of words in a sentence</t>
  </si>
  <si>
    <t>good boy</t>
  </si>
  <si>
    <t>good girl</t>
  </si>
  <si>
    <t>good boy girl</t>
  </si>
  <si>
    <t xml:space="preserve">good </t>
  </si>
  <si>
    <t>boy</t>
  </si>
  <si>
    <t>girl</t>
  </si>
  <si>
    <t>sent1</t>
  </si>
  <si>
    <t>sent2</t>
  </si>
  <si>
    <t>sent3</t>
  </si>
  <si>
    <t>1/2</t>
  </si>
  <si>
    <t>no: of sentences</t>
  </si>
  <si>
    <t>=log(</t>
  </si>
  <si>
    <t>)</t>
  </si>
  <si>
    <t>log(3/2)</t>
  </si>
  <si>
    <t>TF * IDF</t>
  </si>
  <si>
    <t>f1</t>
  </si>
  <si>
    <t>f2</t>
  </si>
  <si>
    <t>f3</t>
  </si>
  <si>
    <t>log(3/3) = 0</t>
  </si>
  <si>
    <t>1/2log(3/2)</t>
  </si>
  <si>
    <r>
      <rPr>
        <b/>
        <u/>
        <sz val="16"/>
        <color rgb="FFC00000"/>
        <rFont val="Calibri"/>
        <family val="2"/>
        <scheme val="minor"/>
      </rPr>
      <t>**Bag of Words** (BoW)</t>
    </r>
    <r>
      <rPr>
        <b/>
        <sz val="16"/>
        <color rgb="FF00B0F0"/>
        <rFont val="Calibri"/>
        <family val="2"/>
        <scheme val="minor"/>
      </rPr>
      <t xml:space="preserve"> </t>
    </r>
    <r>
      <rPr>
        <b/>
        <sz val="16"/>
        <color theme="1"/>
        <rFont val="Calibri"/>
        <family val="2"/>
        <scheme val="minor"/>
      </rPr>
      <t>vector representation is the most commonly used traditional vector representation. Each word is linked to a vector index, vector element contains the number of occurrences of a word in a given document.</t>
    </r>
  </si>
  <si>
    <r>
      <t>In Natural Language Processing (NLP),</t>
    </r>
    <r>
      <rPr>
        <b/>
        <u/>
        <sz val="14"/>
        <color rgb="FF7030A0"/>
        <rFont val="Calibri"/>
        <family val="2"/>
        <scheme val="minor"/>
      </rPr>
      <t xml:space="preserve">** stop words** </t>
    </r>
    <r>
      <rPr>
        <b/>
        <sz val="14"/>
        <color theme="1"/>
        <rFont val="Calibri"/>
        <family val="2"/>
        <scheme val="minor"/>
      </rPr>
      <t xml:space="preserve">are commonly used words that have little to no meaning. They are often removed from text before it is analyzed. </t>
    </r>
  </si>
  <si>
    <t>no: of sentences containing that word</t>
  </si>
  <si>
    <t>one hot encoded of each word</t>
  </si>
  <si>
    <t>each word with vector size of embed_dim</t>
  </si>
  <si>
    <r>
      <t xml:space="preserve">embed_dim </t>
    </r>
    <r>
      <rPr>
        <b/>
        <sz val="14"/>
        <color rgb="FF00B0F0"/>
        <rFont val="Calibri"/>
        <family val="2"/>
        <scheme val="minor"/>
      </rPr>
      <t>x</t>
    </r>
    <r>
      <rPr>
        <b/>
        <sz val="14"/>
        <color rgb="FFC00000"/>
        <rFont val="Calibri"/>
        <family val="2"/>
        <scheme val="minor"/>
      </rPr>
      <t xml:space="preserve"> vocab_size</t>
    </r>
  </si>
  <si>
    <t>WORD2VEC</t>
  </si>
  <si>
    <t>## Semantic Embeddings: Word2Vec</t>
  </si>
  <si>
    <t>In our previous example, the model embedding layer learnt to map words to vector representation, however, this representation did not have much semantical meaning. It would be nice to learn such vector representation, that similar words or symonims would correspond to vectors that are close to each other in terms of some vector distance (eg. euclidian distance).</t>
  </si>
  <si>
    <t>CBoW is faster, while skip-gram is slower, but does a better job of representing infrequent words.</t>
  </si>
  <si>
    <t>- **GloVe** (Global Vectors) - derives the relationship between words. It determines how often a particular word-pair occurs together in a text by leveraging the idea of co-occurence matrix and uses neural methods to decompose co-occurrence matrix into more expressive and non linear word vectors.</t>
  </si>
  <si>
    <t>- **FastText** - builds on Word2Vec by learning vector representations for each word and the charachter n-grams found within each word. The values of the representations are then averaged into one vector at each training step. While this adds a lot of additional computation to pre-training, it enables word embeddings to encode sub-word information.</t>
  </si>
  <si>
    <t>- **Gensim** (Generate Similar) - is an open source NLP Python library that provides a unified interface to build word vectors, corpus, perform topic identification, and other NLP tasks.</t>
  </si>
  <si>
    <t xml:space="preserve">In our Word2Vec examples, we'll using pre-trained semantic embeddings, but it is interesting to see how those embeddings can be trained using either FastText, CBoW, or Skip-gram architectures. This exercise goes beyond this module, but those interested can reference Word Embeddings tutorials on Pytorch's website. </t>
  </si>
  <si>
    <t>To do that, we need to pre-train our embedding model on a large collection of text in a specific way. One of the first ways to train semantic embeddings is called **Word2Vec**.   It helps **_map the probability of a word_**, based on the contexts from texts in the sequence.  It is based on two main architectures that are used to produce a distributed representation of words:</t>
  </si>
  <si>
    <t xml:space="preserve"> - **Continuous bag-of-words** (CBoW) — in this architecture, we train the model to predict a word from surrounding context. Given the ngram $(W_{-2},W_{-1},W_0,W_1,W_2)$, the goal of the model is to predict $W_0$ from $(W_{-2},W_{-1},W_1,W_2)$.  For example:  **_"I like my hot dog on a __"_**.  Here the predicted word would be **_"bun"_**.</t>
  </si>
  <si>
    <t xml:space="preserve"> - **Continuous skip-gram** is opposite to CBoW. The model uses surrounding window of context words to predict the current word.  For example: you can predict **_dog_** to be more associated with the word **_veterinary_**.</t>
  </si>
  <si>
    <t xml:space="preserve">Both CBOW and Skip-Grams are “predictive” embeddings, in that they only take local contexts into account. Word2Vec does not take advantage of global context.   </t>
  </si>
  <si>
    <t xml:space="preserve">FastText and GloVe are other word embeddings techniques that predict the probably of words appearing together.  </t>
  </si>
  <si>
    <t>malaria</t>
  </si>
  <si>
    <t>sarcasm-nlp</t>
  </si>
  <si>
    <t>imdb_rev-nlp</t>
  </si>
  <si>
    <t>timeseries forecasting-kaggle</t>
  </si>
  <si>
    <t>loan default</t>
  </si>
  <si>
    <t>supply chain</t>
  </si>
  <si>
    <t>llms</t>
  </si>
  <si>
    <t>pronpt engg</t>
  </si>
  <si>
    <t>citrus_leaves</t>
  </si>
  <si>
    <t>strong</t>
  </si>
  <si>
    <t>python</t>
  </si>
  <si>
    <t>sql</t>
  </si>
  <si>
    <t>data analysis</t>
  </si>
  <si>
    <t>machine learning</t>
  </si>
  <si>
    <t>tensorflow</t>
  </si>
  <si>
    <t>RNN</t>
  </si>
  <si>
    <t>LSTM</t>
  </si>
  <si>
    <t>power bi</t>
  </si>
  <si>
    <t>tableau</t>
  </si>
  <si>
    <t>basics</t>
  </si>
  <si>
    <t>pytorch</t>
  </si>
  <si>
    <t>azure machine learning</t>
  </si>
  <si>
    <t>mlops</t>
  </si>
  <si>
    <t>mlops concrete</t>
  </si>
  <si>
    <t>transformers</t>
  </si>
  <si>
    <t>dsa</t>
  </si>
  <si>
    <t>Projects</t>
  </si>
  <si>
    <t>mlops smoker</t>
  </si>
  <si>
    <t>mlops blueberry yield</t>
  </si>
  <si>
    <t>sentence analysis</t>
  </si>
  <si>
    <t>5 x 114</t>
  </si>
  <si>
    <t>114 x 13</t>
  </si>
  <si>
    <r>
      <t xml:space="preserve">vocab_size </t>
    </r>
    <r>
      <rPr>
        <b/>
        <sz val="14"/>
        <color rgb="FF00B0F0"/>
        <rFont val="Calibri"/>
        <family val="2"/>
        <scheme val="minor"/>
      </rPr>
      <t>x</t>
    </r>
    <r>
      <rPr>
        <b/>
        <sz val="14"/>
        <color rgb="FFC00000"/>
        <rFont val="Calibri"/>
        <family val="2"/>
        <scheme val="minor"/>
      </rPr>
      <t xml:space="preserve"> sequence_length</t>
    </r>
  </si>
  <si>
    <t>outpu = 13 x 5</t>
  </si>
  <si>
    <t>tensorflow embeddings is doing it all</t>
  </si>
  <si>
    <t>long term memory</t>
  </si>
  <si>
    <t>short term memory</t>
  </si>
  <si>
    <t>Forget Gate</t>
  </si>
  <si>
    <t xml:space="preserve">In long term memory base which </t>
  </si>
  <si>
    <t>Input Gate</t>
  </si>
  <si>
    <t>info should ADDED</t>
  </si>
  <si>
    <t>should be REMOVED</t>
  </si>
  <si>
    <t>Output Gate</t>
  </si>
  <si>
    <t xml:space="preserve">info is taken and shown as </t>
  </si>
  <si>
    <t>OUTPUT</t>
  </si>
  <si>
    <t>this will decide</t>
  </si>
  <si>
    <t>it creates short term memory</t>
  </si>
  <si>
    <t>At every given  stage</t>
  </si>
  <si>
    <t>Dense</t>
  </si>
  <si>
    <t>dense</t>
  </si>
  <si>
    <t>None,3 or 40,3</t>
  </si>
  <si>
    <t>timesteps/each word in sentence, vector of each word</t>
  </si>
  <si>
    <t>lstm</t>
  </si>
  <si>
    <t>take 3 which is x from here</t>
  </si>
  <si>
    <t>h</t>
  </si>
  <si>
    <t>d1</t>
  </si>
  <si>
    <t>d2</t>
  </si>
  <si>
    <t>4x((x+h)*h+h)</t>
  </si>
  <si>
    <t>3*5 + 5</t>
  </si>
  <si>
    <t>5*2 +2</t>
  </si>
  <si>
    <t>my</t>
  </si>
  <si>
    <t>name</t>
  </si>
  <si>
    <t xml:space="preserve"> is </t>
  </si>
  <si>
    <t>vikram</t>
  </si>
  <si>
    <t>masking</t>
  </si>
  <si>
    <t>[ 0., -inf, -inf, -inf],         [ 0., 0., -inf, -inf],          [ 0., 0., 0., -inf],              [ 0., 0., 0., 0.]</t>
  </si>
  <si>
    <t>scaled</t>
  </si>
  <si>
    <t>in this case each word has 4 vectors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</si>
</sst>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6" x14ac:knownFonts="1">
    <font>
      <sz val="11"/>
      <color theme="1"/>
      <name val="Calibri"/>
      <family val="2"/>
      <scheme val="minor"/>
    </font>
    <font>
      <b/>
      <sz val="11"/>
      <color theme="1"/>
      <name val="Calibri"/>
      <family val="2"/>
      <scheme val="minor"/>
    </font>
    <font>
      <b/>
      <u/>
      <sz val="16"/>
      <color theme="1"/>
      <name val="Calibri"/>
      <family val="2"/>
      <scheme val="minor"/>
    </font>
    <font>
      <sz val="16"/>
      <color theme="1"/>
      <name val="Calibri"/>
      <family val="2"/>
      <scheme val="minor"/>
    </font>
    <font>
      <vertAlign val="subscript"/>
      <sz val="16"/>
      <color theme="1"/>
      <name val="Calibri"/>
      <family val="2"/>
      <scheme val="minor"/>
    </font>
    <font>
      <sz val="16"/>
      <color theme="1"/>
      <name val="Arial"/>
      <family val="2"/>
    </font>
    <font>
      <sz val="16"/>
      <color theme="1"/>
      <name val="Calibri"/>
      <family val="2"/>
    </font>
    <font>
      <sz val="24"/>
      <color theme="1"/>
      <name val="Arial"/>
      <family val="2"/>
    </font>
    <font>
      <sz val="20"/>
      <color theme="1"/>
      <name val="Calibri"/>
      <family val="2"/>
      <scheme val="minor"/>
    </font>
    <font>
      <sz val="24"/>
      <color theme="1"/>
      <name val="Calibri"/>
      <family val="2"/>
      <scheme val="minor"/>
    </font>
    <font>
      <b/>
      <sz val="24"/>
      <color theme="1"/>
      <name val="Calibri"/>
      <family val="2"/>
      <scheme val="minor"/>
    </font>
    <font>
      <vertAlign val="subscript"/>
      <sz val="24"/>
      <color theme="1"/>
      <name val="Calibri"/>
      <family val="2"/>
      <scheme val="minor"/>
    </font>
    <font>
      <vertAlign val="superscript"/>
      <sz val="24"/>
      <color theme="1"/>
      <name val="Calibri"/>
      <family val="2"/>
      <scheme val="minor"/>
    </font>
    <font>
      <b/>
      <sz val="16"/>
      <color rgb="FF0070C0"/>
      <name val="Calibri"/>
      <family val="2"/>
      <scheme val="minor"/>
    </font>
    <font>
      <sz val="8"/>
      <name val="Calibri"/>
      <family val="2"/>
      <scheme val="minor"/>
    </font>
    <font>
      <sz val="24"/>
      <color rgb="FF0070C0"/>
      <name val="Calibri"/>
      <family val="2"/>
      <scheme val="minor"/>
    </font>
    <font>
      <sz val="24"/>
      <color rgb="FFC00000"/>
      <name val="Calibri"/>
      <family val="2"/>
      <scheme val="minor"/>
    </font>
    <font>
      <sz val="24"/>
      <color rgb="FF00B050"/>
      <name val="Calibri"/>
      <family val="2"/>
      <scheme val="minor"/>
    </font>
    <font>
      <b/>
      <u/>
      <sz val="24"/>
      <color theme="1"/>
      <name val="Calibri"/>
      <family val="2"/>
      <scheme val="minor"/>
    </font>
    <font>
      <b/>
      <sz val="24"/>
      <color rgb="FF00B0F0"/>
      <name val="Calibri"/>
      <family val="2"/>
      <scheme val="minor"/>
    </font>
    <font>
      <b/>
      <sz val="24"/>
      <color rgb="FF7030A0"/>
      <name val="Calibri"/>
      <family val="2"/>
      <scheme val="minor"/>
    </font>
    <font>
      <b/>
      <vertAlign val="subscript"/>
      <sz val="24"/>
      <color rgb="FF7030A0"/>
      <name val="Calibri"/>
      <family val="2"/>
      <scheme val="minor"/>
    </font>
    <font>
      <b/>
      <sz val="24"/>
      <color rgb="FFC00000"/>
      <name val="Calibri"/>
      <family val="2"/>
      <scheme val="minor"/>
    </font>
    <font>
      <b/>
      <vertAlign val="subscript"/>
      <sz val="24"/>
      <color rgb="FFC00000"/>
      <name val="Calibri"/>
      <family val="2"/>
      <scheme val="minor"/>
    </font>
    <font>
      <b/>
      <sz val="16"/>
      <color theme="1"/>
      <name val="Calibri"/>
      <family val="2"/>
      <scheme val="minor"/>
    </font>
    <font>
      <b/>
      <sz val="16"/>
      <color rgb="FFC00000"/>
      <name val="Calibri"/>
      <family val="2"/>
      <scheme val="minor"/>
    </font>
    <font>
      <sz val="16"/>
      <name val="Calibri"/>
      <family val="2"/>
      <scheme val="minor"/>
    </font>
    <font>
      <vertAlign val="superscript"/>
      <sz val="16"/>
      <color theme="1"/>
      <name val="Calibri"/>
      <family val="2"/>
      <scheme val="minor"/>
    </font>
    <font>
      <b/>
      <sz val="16"/>
      <name val="Calibri"/>
      <family val="2"/>
      <scheme val="minor"/>
    </font>
    <font>
      <sz val="12"/>
      <color theme="1"/>
      <name val="Calibri"/>
      <family val="2"/>
      <scheme val="minor"/>
    </font>
    <font>
      <b/>
      <sz val="12"/>
      <color theme="1"/>
      <name val="Calibri"/>
      <family val="2"/>
      <scheme val="minor"/>
    </font>
    <font>
      <b/>
      <vertAlign val="superscript"/>
      <sz val="12"/>
      <color theme="1"/>
      <name val="Calibri"/>
      <family val="2"/>
      <scheme val="minor"/>
    </font>
    <font>
      <b/>
      <vertAlign val="subscript"/>
      <sz val="12"/>
      <color theme="1"/>
      <name val="Calibri"/>
      <family val="2"/>
      <scheme val="minor"/>
    </font>
    <font>
      <sz val="16"/>
      <color rgb="FF00B0F0"/>
      <name val="Calibri"/>
      <family val="2"/>
      <scheme val="minor"/>
    </font>
    <font>
      <b/>
      <sz val="16"/>
      <color rgb="FF00B0F0"/>
      <name val="Calibri"/>
      <family val="2"/>
      <scheme val="minor"/>
    </font>
    <font>
      <b/>
      <vertAlign val="subscript"/>
      <sz val="16"/>
      <color theme="1"/>
      <name val="Calibri"/>
      <family val="2"/>
      <scheme val="minor"/>
    </font>
    <font>
      <b/>
      <vertAlign val="superscript"/>
      <sz val="16"/>
      <color theme="1"/>
      <name val="Calibri"/>
      <family val="2"/>
      <scheme val="minor"/>
    </font>
    <font>
      <b/>
      <sz val="16"/>
      <color rgb="FFFF0000"/>
      <name val="Calibri"/>
      <family val="2"/>
      <scheme val="minor"/>
    </font>
    <font>
      <b/>
      <sz val="16"/>
      <color rgb="FF00B050"/>
      <name val="Calibri"/>
      <family val="2"/>
      <scheme val="minor"/>
    </font>
    <font>
      <b/>
      <vertAlign val="subscript"/>
      <sz val="16"/>
      <color rgb="FF00B050"/>
      <name val="Calibri"/>
      <family val="2"/>
      <scheme val="minor"/>
    </font>
    <font>
      <b/>
      <sz val="24"/>
      <color rgb="FF00B050"/>
      <name val="Calibri"/>
      <family val="2"/>
      <scheme val="minor"/>
    </font>
    <font>
      <u/>
      <sz val="16"/>
      <color theme="1"/>
      <name val="Calibri"/>
      <family val="2"/>
      <scheme val="minor"/>
    </font>
    <font>
      <b/>
      <u/>
      <sz val="16"/>
      <color rgb="FFC00000"/>
      <name val="Calibri"/>
      <family val="2"/>
      <scheme val="minor"/>
    </font>
    <font>
      <b/>
      <sz val="16"/>
      <color rgb="FF7030A0"/>
      <name val="Calibri"/>
      <family val="2"/>
      <scheme val="minor"/>
    </font>
    <font>
      <b/>
      <vertAlign val="subscript"/>
      <sz val="16"/>
      <color rgb="FF7030A0"/>
      <name val="Calibri"/>
      <family val="2"/>
      <scheme val="minor"/>
    </font>
    <font>
      <b/>
      <vertAlign val="subscript"/>
      <sz val="16"/>
      <color rgb="FFC00000"/>
      <name val="Calibri"/>
      <family val="2"/>
      <scheme val="minor"/>
    </font>
    <font>
      <b/>
      <sz val="20"/>
      <color rgb="FF00B050"/>
      <name val="Calibri"/>
      <family val="2"/>
      <scheme val="minor"/>
    </font>
    <font>
      <u/>
      <sz val="16"/>
      <color theme="1"/>
      <name val="Arial"/>
      <family val="2"/>
    </font>
    <font>
      <u/>
      <vertAlign val="superscript"/>
      <sz val="16"/>
      <color theme="1"/>
      <name val="Calibri"/>
      <family val="2"/>
      <scheme val="minor"/>
    </font>
    <font>
      <sz val="16"/>
      <color theme="1"/>
      <name val="Bookman Old Style"/>
      <family val="1"/>
    </font>
    <font>
      <vertAlign val="superscript"/>
      <sz val="16"/>
      <color theme="1"/>
      <name val="Calibri"/>
      <family val="2"/>
    </font>
    <font>
      <vertAlign val="subscript"/>
      <sz val="16"/>
      <color theme="1"/>
      <name val="Bookman Old Style"/>
      <family val="1"/>
    </font>
    <font>
      <vertAlign val="subscript"/>
      <sz val="16"/>
      <color theme="1"/>
      <name val="Calibri"/>
      <family val="2"/>
    </font>
    <font>
      <b/>
      <sz val="16"/>
      <color theme="1"/>
      <name val="Bookman Old Style"/>
      <family val="1"/>
    </font>
    <font>
      <b/>
      <vertAlign val="subscript"/>
      <sz val="16"/>
      <color theme="1"/>
      <name val="Bookman Old Style"/>
      <family val="1"/>
    </font>
    <font>
      <vertAlign val="superscript"/>
      <sz val="16"/>
      <color theme="1"/>
      <name val="Bookman Old Style"/>
      <family val="1"/>
    </font>
    <font>
      <sz val="10"/>
      <color theme="1"/>
      <name val="Calibri"/>
      <family val="2"/>
      <scheme val="minor"/>
    </font>
    <font>
      <u/>
      <sz val="11"/>
      <color theme="10"/>
      <name val="Calibri"/>
      <family val="2"/>
      <scheme val="minor"/>
    </font>
    <font>
      <u/>
      <sz val="22"/>
      <color theme="10"/>
      <name val="Calibri"/>
      <family val="2"/>
      <scheme val="minor"/>
    </font>
    <font>
      <sz val="11"/>
      <color rgb="FFFF0000"/>
      <name val="Calibri"/>
      <family val="2"/>
      <scheme val="minor"/>
    </font>
    <font>
      <sz val="14"/>
      <color theme="1"/>
      <name val="Calibri"/>
      <family val="2"/>
      <scheme val="minor"/>
    </font>
    <font>
      <b/>
      <sz val="14"/>
      <color theme="1"/>
      <name val="Calibri"/>
      <family val="2"/>
      <scheme val="minor"/>
    </font>
    <font>
      <b/>
      <u/>
      <sz val="14"/>
      <color theme="1"/>
      <name val="Calibri"/>
      <family val="2"/>
      <scheme val="minor"/>
    </font>
    <font>
      <b/>
      <sz val="14"/>
      <color rgb="FF00B0F0"/>
      <name val="Calibri"/>
      <family val="2"/>
      <scheme val="minor"/>
    </font>
    <font>
      <sz val="22"/>
      <color theme="1"/>
      <name val="Calibri"/>
      <family val="2"/>
      <scheme val="minor"/>
    </font>
    <font>
      <b/>
      <sz val="14"/>
      <color rgb="FFC00000"/>
      <name val="Calibri"/>
      <family val="2"/>
      <scheme val="minor"/>
    </font>
    <font>
      <b/>
      <u/>
      <sz val="14"/>
      <color rgb="FFC00000"/>
      <name val="Calibri"/>
      <family val="2"/>
      <scheme val="minor"/>
    </font>
    <font>
      <b/>
      <sz val="14"/>
      <color rgb="FF7030A0"/>
      <name val="Calibri"/>
      <family val="2"/>
      <scheme val="minor"/>
    </font>
    <font>
      <b/>
      <u/>
      <sz val="14"/>
      <color rgb="FF7030A0"/>
      <name val="Calibri"/>
      <family val="2"/>
      <scheme val="minor"/>
    </font>
    <font>
      <i/>
      <sz val="12"/>
      <color theme="1"/>
      <name val="Calibri"/>
      <family val="2"/>
      <scheme val="minor"/>
    </font>
    <font>
      <b/>
      <u/>
      <sz val="20"/>
      <color theme="1"/>
      <name val="Calibri"/>
      <family val="2"/>
      <scheme val="minor"/>
    </font>
    <font>
      <sz val="10"/>
      <color rgb="FF374151"/>
      <name val="Segoe UI"/>
      <family val="2"/>
    </font>
    <font>
      <b/>
      <u/>
      <sz val="11"/>
      <color theme="1"/>
      <name val="Calibri"/>
      <family val="2"/>
      <scheme val="minor"/>
    </font>
    <font>
      <b/>
      <sz val="14"/>
      <color rgb="FFFF0000"/>
      <name val="Calibri"/>
      <family val="2"/>
      <scheme val="minor"/>
    </font>
    <font>
      <b/>
      <sz val="12"/>
      <color rgb="FFC00000"/>
      <name val="Calibri"/>
      <family val="2"/>
      <scheme val="minor"/>
    </font>
    <font>
      <sz val="11"/>
      <color rgb="FFC00000"/>
      <name val="Consolas"/>
      <family val="3"/>
    </font>
  </fonts>
  <fills count="3">
    <fill>
      <patternFill patternType="none"/>
    </fill>
    <fill>
      <patternFill patternType="gray125"/>
    </fill>
    <fill>
      <patternFill patternType="solid">
        <fgColor rgb="FFFFFF00"/>
        <bgColor indexed="64"/>
      </patternFill>
    </fill>
  </fills>
  <borders count="25">
    <border>
      <left/>
      <right/>
      <top/>
      <bottom/>
      <diagonal/>
    </border>
    <border>
      <left/>
      <right/>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medium">
        <color indexed="64"/>
      </right>
      <top style="medium">
        <color indexed="64"/>
      </top>
      <bottom/>
      <diagonal/>
    </border>
    <border>
      <left style="medium">
        <color indexed="64"/>
      </left>
      <right/>
      <top/>
      <bottom/>
      <diagonal/>
    </border>
    <border>
      <left style="medium">
        <color indexed="64"/>
      </left>
      <right/>
      <top style="medium">
        <color indexed="64"/>
      </top>
      <bottom/>
      <diagonal/>
    </border>
    <border>
      <left/>
      <right style="medium">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0" fontId="57" fillId="0" borderId="0" applyNumberFormat="0" applyFill="0" applyBorder="0" applyAlignment="0" applyProtection="0"/>
  </cellStyleXfs>
  <cellXfs count="114">
    <xf numFmtId="0" fontId="0" fillId="0" borderId="0" xfId="0"/>
    <xf numFmtId="0" fontId="1" fillId="0" borderId="0" xfId="0" applyFont="1"/>
    <xf numFmtId="0" fontId="2" fillId="0" borderId="0" xfId="0" applyFont="1"/>
    <xf numFmtId="0" fontId="3" fillId="0" borderId="0" xfId="0" applyFont="1"/>
    <xf numFmtId="0" fontId="3" fillId="0" borderId="0" xfId="0" applyFont="1" applyAlignment="1">
      <alignment horizontal="left"/>
    </xf>
    <xf numFmtId="0" fontId="3" fillId="0" borderId="0" xfId="0" applyFont="1" applyAlignment="1">
      <alignment horizontal="center" vertical="center"/>
    </xf>
    <xf numFmtId="0" fontId="3" fillId="0" borderId="0" xfId="0" quotePrefix="1" applyFont="1"/>
    <xf numFmtId="0" fontId="10" fillId="0" borderId="0" xfId="0" applyFont="1"/>
    <xf numFmtId="0" fontId="9" fillId="0" borderId="0" xfId="0" applyFont="1"/>
    <xf numFmtId="0" fontId="9" fillId="0" borderId="0" xfId="0" applyFont="1" applyAlignment="1">
      <alignment horizontal="center"/>
    </xf>
    <xf numFmtId="0" fontId="15" fillId="0" borderId="0" xfId="0" applyFont="1"/>
    <xf numFmtId="0" fontId="16" fillId="0" borderId="0" xfId="0" applyFont="1"/>
    <xf numFmtId="0" fontId="17" fillId="0" borderId="0" xfId="0" applyFont="1"/>
    <xf numFmtId="0" fontId="9" fillId="0" borderId="0" xfId="0" applyFont="1" applyAlignment="1">
      <alignment horizontal="center" vertical="center"/>
    </xf>
    <xf numFmtId="0" fontId="18" fillId="0" borderId="0" xfId="0" applyFont="1"/>
    <xf numFmtId="0" fontId="10" fillId="0" borderId="0" xfId="0" quotePrefix="1" applyFont="1"/>
    <xf numFmtId="0" fontId="24" fillId="0" borderId="0" xfId="0" applyFont="1"/>
    <xf numFmtId="0" fontId="3" fillId="0" borderId="1" xfId="0" applyFont="1" applyBorder="1"/>
    <xf numFmtId="0" fontId="29" fillId="0" borderId="0" xfId="0" applyFont="1"/>
    <xf numFmtId="0" fontId="25" fillId="0" borderId="1" xfId="0" applyFont="1" applyBorder="1"/>
    <xf numFmtId="0" fontId="30" fillId="0" borderId="0" xfId="0" applyFont="1" applyAlignment="1">
      <alignment horizontal="left"/>
    </xf>
    <xf numFmtId="0" fontId="3" fillId="0" borderId="4" xfId="0" applyFont="1" applyBorder="1"/>
    <xf numFmtId="0" fontId="3" fillId="0" borderId="5" xfId="0" applyFont="1" applyBorder="1"/>
    <xf numFmtId="0" fontId="3" fillId="0" borderId="6" xfId="0" applyFont="1" applyBorder="1"/>
    <xf numFmtId="0" fontId="3" fillId="0" borderId="5" xfId="0" applyFont="1" applyBorder="1" applyAlignment="1">
      <alignment horizontal="center" vertical="center"/>
    </xf>
    <xf numFmtId="0" fontId="3" fillId="0" borderId="7" xfId="0" applyFont="1" applyBorder="1"/>
    <xf numFmtId="0" fontId="3" fillId="0" borderId="8" xfId="0" applyFont="1" applyBorder="1"/>
    <xf numFmtId="0" fontId="3" fillId="0" borderId="9" xfId="0" applyFont="1" applyBorder="1"/>
    <xf numFmtId="0" fontId="3" fillId="0" borderId="9" xfId="0" applyFont="1" applyBorder="1" applyAlignment="1">
      <alignment horizontal="center" vertical="center"/>
    </xf>
    <xf numFmtId="0" fontId="3" fillId="0" borderId="10" xfId="0" applyFont="1" applyBorder="1"/>
    <xf numFmtId="0" fontId="3" fillId="0" borderId="5" xfId="0" quotePrefix="1" applyFont="1" applyBorder="1"/>
    <xf numFmtId="0" fontId="3" fillId="0" borderId="11" xfId="0" applyFont="1" applyBorder="1"/>
    <xf numFmtId="0" fontId="33" fillId="0" borderId="0" xfId="0" applyFont="1"/>
    <xf numFmtId="0" fontId="3" fillId="0" borderId="0" xfId="0" applyFont="1" applyAlignment="1">
      <alignment vertical="center"/>
    </xf>
    <xf numFmtId="0" fontId="30" fillId="0" borderId="0" xfId="0" applyFont="1"/>
    <xf numFmtId="0" fontId="30" fillId="0" borderId="1" xfId="0" applyFont="1" applyBorder="1" applyAlignment="1">
      <alignment horizontal="left"/>
    </xf>
    <xf numFmtId="0" fontId="3" fillId="0" borderId="12" xfId="0" applyFont="1" applyBorder="1"/>
    <xf numFmtId="0" fontId="3" fillId="0" borderId="14" xfId="0" applyFont="1" applyBorder="1"/>
    <xf numFmtId="0" fontId="3" fillId="0" borderId="15" xfId="0" applyFont="1" applyBorder="1"/>
    <xf numFmtId="0" fontId="3" fillId="0" borderId="16" xfId="0" applyFont="1" applyBorder="1"/>
    <xf numFmtId="0" fontId="30" fillId="0" borderId="1" xfId="0" applyFont="1" applyBorder="1"/>
    <xf numFmtId="0" fontId="38" fillId="0" borderId="0" xfId="0" applyFont="1"/>
    <xf numFmtId="0" fontId="24" fillId="0" borderId="0" xfId="0" applyFont="1" applyAlignment="1">
      <alignment horizontal="left"/>
    </xf>
    <xf numFmtId="0" fontId="41" fillId="0" borderId="0" xfId="0" applyFont="1"/>
    <xf numFmtId="0" fontId="24" fillId="2" borderId="0" xfId="0" applyFont="1" applyFill="1"/>
    <xf numFmtId="0" fontId="3" fillId="2" borderId="0" xfId="0" applyFont="1" applyFill="1"/>
    <xf numFmtId="0" fontId="37" fillId="0" borderId="0" xfId="0" applyFont="1"/>
    <xf numFmtId="0" fontId="3" fillId="0" borderId="1" xfId="0" applyFont="1" applyBorder="1" applyAlignment="1">
      <alignment horizontal="center" vertical="center"/>
    </xf>
    <xf numFmtId="0" fontId="5" fillId="0" borderId="1" xfId="0" applyFont="1" applyBorder="1" applyAlignment="1">
      <alignment horizontal="center" vertical="center"/>
    </xf>
    <xf numFmtId="0" fontId="47" fillId="0" borderId="0" xfId="0" applyFont="1"/>
    <xf numFmtId="0" fontId="34" fillId="0" borderId="0" xfId="0" applyFont="1"/>
    <xf numFmtId="0" fontId="49" fillId="0" borderId="0" xfId="0" applyFont="1"/>
    <xf numFmtId="0" fontId="3" fillId="0" borderId="13" xfId="0" applyFont="1" applyBorder="1"/>
    <xf numFmtId="0" fontId="56" fillId="0" borderId="0" xfId="0" applyFont="1"/>
    <xf numFmtId="0" fontId="3" fillId="0" borderId="18" xfId="0" applyFont="1" applyBorder="1"/>
    <xf numFmtId="0" fontId="3" fillId="0" borderId="19" xfId="0" applyFont="1" applyBorder="1"/>
    <xf numFmtId="0" fontId="3" fillId="0" borderId="20" xfId="0" applyFont="1" applyBorder="1"/>
    <xf numFmtId="0" fontId="24" fillId="0" borderId="17" xfId="0" applyFont="1" applyBorder="1"/>
    <xf numFmtId="0" fontId="58" fillId="0" borderId="0" xfId="1" applyFont="1"/>
    <xf numFmtId="0" fontId="60" fillId="0" borderId="0" xfId="0" applyFont="1"/>
    <xf numFmtId="0" fontId="61" fillId="0" borderId="0" xfId="0" applyFont="1"/>
    <xf numFmtId="0" fontId="62" fillId="0" borderId="0" xfId="0" applyFont="1"/>
    <xf numFmtId="0" fontId="63" fillId="0" borderId="0" xfId="0" applyFont="1"/>
    <xf numFmtId="0" fontId="60" fillId="0" borderId="21" xfId="0" applyFont="1" applyBorder="1"/>
    <xf numFmtId="0" fontId="63" fillId="0" borderId="21" xfId="0" applyFont="1" applyBorder="1"/>
    <xf numFmtId="0" fontId="61" fillId="0" borderId="21" xfId="0" applyFont="1" applyBorder="1"/>
    <xf numFmtId="0" fontId="65" fillId="0" borderId="0" xfId="0" applyFont="1"/>
    <xf numFmtId="0" fontId="66" fillId="0" borderId="0" xfId="0" applyFont="1"/>
    <xf numFmtId="0" fontId="67" fillId="0" borderId="0" xfId="0" applyFont="1"/>
    <xf numFmtId="0" fontId="68" fillId="0" borderId="0" xfId="0" applyFont="1"/>
    <xf numFmtId="16" fontId="69" fillId="0" borderId="0" xfId="0" quotePrefix="1" applyNumberFormat="1" applyFont="1" applyAlignment="1">
      <alignment horizontal="center" vertical="center"/>
    </xf>
    <xf numFmtId="0" fontId="69" fillId="0" borderId="0" xfId="0" applyFont="1" applyAlignment="1">
      <alignment horizontal="center" vertical="center"/>
    </xf>
    <xf numFmtId="0" fontId="61" fillId="0" borderId="21" xfId="0" applyFont="1" applyBorder="1" applyAlignment="1">
      <alignment horizontal="center" vertical="center"/>
    </xf>
    <xf numFmtId="0" fontId="70" fillId="2" borderId="0" xfId="0" applyFont="1" applyFill="1"/>
    <xf numFmtId="0" fontId="60" fillId="2" borderId="0" xfId="0" applyFont="1" applyFill="1"/>
    <xf numFmtId="0" fontId="71" fillId="0" borderId="0" xfId="0" applyFont="1" applyAlignment="1">
      <alignment vertical="center"/>
    </xf>
    <xf numFmtId="0" fontId="72" fillId="0" borderId="0" xfId="0" applyFont="1"/>
    <xf numFmtId="0" fontId="73" fillId="0" borderId="0" xfId="0" applyFont="1"/>
    <xf numFmtId="0" fontId="73" fillId="2" borderId="0" xfId="0" applyFont="1" applyFill="1"/>
    <xf numFmtId="0" fontId="59" fillId="0" borderId="0" xfId="0" applyFont="1"/>
    <xf numFmtId="0" fontId="74" fillId="0" borderId="0" xfId="0" applyFont="1"/>
    <xf numFmtId="0" fontId="70" fillId="0" borderId="0" xfId="0" applyFont="1"/>
    <xf numFmtId="0" fontId="0" fillId="0" borderId="0" xfId="0" quotePrefix="1"/>
    <xf numFmtId="0" fontId="24" fillId="2" borderId="0" xfId="0" applyFont="1" applyFill="1" applyAlignment="1">
      <alignment horizontal="left" vertical="top" wrapText="1"/>
    </xf>
    <xf numFmtId="0" fontId="29" fillId="0" borderId="0" xfId="0" applyFont="1" applyAlignment="1">
      <alignment horizontal="left" vertical="top" wrapText="1"/>
    </xf>
    <xf numFmtId="0" fontId="24" fillId="2" borderId="18" xfId="0" applyFont="1" applyFill="1" applyBorder="1" applyAlignment="1">
      <alignment horizontal="center"/>
    </xf>
    <xf numFmtId="0" fontId="24" fillId="2" borderId="20" xfId="0" applyFont="1" applyFill="1" applyBorder="1" applyAlignment="1">
      <alignment horizontal="center"/>
    </xf>
    <xf numFmtId="0" fontId="9" fillId="0" borderId="0" xfId="0" applyFont="1" applyAlignment="1">
      <alignment horizontal="center"/>
    </xf>
    <xf numFmtId="0" fontId="3" fillId="0" borderId="0" xfId="0" applyFont="1" applyAlignment="1">
      <alignment horizontal="center" vertical="center"/>
    </xf>
    <xf numFmtId="0" fontId="24" fillId="0" borderId="5" xfId="0" quotePrefix="1" applyFont="1" applyBorder="1" applyAlignment="1">
      <alignment horizontal="center" vertical="center"/>
    </xf>
    <xf numFmtId="0" fontId="24" fillId="0" borderId="11" xfId="0" quotePrefix="1" applyFont="1" applyBorder="1" applyAlignment="1">
      <alignment horizontal="center" vertical="center"/>
    </xf>
    <xf numFmtId="0" fontId="24" fillId="0" borderId="9" xfId="0" quotePrefix="1" applyFont="1" applyBorder="1" applyAlignment="1">
      <alignment horizontal="center" vertical="center"/>
    </xf>
    <xf numFmtId="0" fontId="24" fillId="0" borderId="10" xfId="0" quotePrefix="1" applyFont="1" applyBorder="1" applyAlignment="1">
      <alignment horizontal="center" vertical="center"/>
    </xf>
    <xf numFmtId="0" fontId="3" fillId="0" borderId="2" xfId="0" applyFont="1" applyBorder="1" applyAlignment="1">
      <alignment horizontal="center" vertical="center"/>
    </xf>
    <xf numFmtId="0" fontId="3" fillId="0" borderId="3" xfId="0" applyFont="1" applyBorder="1" applyAlignment="1">
      <alignment horizontal="center" vertical="center"/>
    </xf>
    <xf numFmtId="0" fontId="3" fillId="0" borderId="9" xfId="0" applyFont="1" applyBorder="1" applyAlignment="1">
      <alignment horizontal="center" vertical="center"/>
    </xf>
    <xf numFmtId="0" fontId="3" fillId="0" borderId="5" xfId="0" applyFont="1" applyBorder="1" applyAlignment="1">
      <alignment horizontal="center" vertical="center"/>
    </xf>
    <xf numFmtId="0" fontId="34" fillId="0" borderId="13" xfId="0" applyFont="1" applyBorder="1" applyAlignment="1">
      <alignment horizontal="center" vertical="center"/>
    </xf>
    <xf numFmtId="0" fontId="34" fillId="0" borderId="5" xfId="0" applyFont="1" applyBorder="1" applyAlignment="1">
      <alignment horizontal="center" vertical="center"/>
    </xf>
    <xf numFmtId="0" fontId="34" fillId="0" borderId="11" xfId="0" applyFont="1" applyBorder="1" applyAlignment="1">
      <alignment horizontal="center" vertical="center"/>
    </xf>
    <xf numFmtId="0" fontId="34" fillId="0" borderId="8" xfId="0" applyFont="1" applyBorder="1" applyAlignment="1">
      <alignment horizontal="center" vertical="center"/>
    </xf>
    <xf numFmtId="0" fontId="34" fillId="0" borderId="9" xfId="0" applyFont="1" applyBorder="1" applyAlignment="1">
      <alignment horizontal="center" vertical="center"/>
    </xf>
    <xf numFmtId="0" fontId="34" fillId="0" borderId="10" xfId="0" applyFont="1" applyBorder="1" applyAlignment="1">
      <alignment horizontal="center" vertical="center"/>
    </xf>
    <xf numFmtId="0" fontId="61" fillId="0" borderId="0" xfId="0" applyFont="1" applyAlignment="1">
      <alignment horizontal="left" vertical="top" wrapText="1"/>
    </xf>
    <xf numFmtId="0" fontId="64" fillId="0" borderId="0" xfId="0" applyFont="1" applyAlignment="1">
      <alignment horizontal="center" vertical="center"/>
    </xf>
    <xf numFmtId="0" fontId="64" fillId="0" borderId="0" xfId="0" quotePrefix="1" applyFont="1" applyAlignment="1">
      <alignment vertical="center"/>
    </xf>
    <xf numFmtId="0" fontId="61" fillId="0" borderId="22" xfId="0" applyFont="1" applyBorder="1" applyAlignment="1">
      <alignment horizontal="center"/>
    </xf>
    <xf numFmtId="0" fontId="61" fillId="0" borderId="23" xfId="0" applyFont="1" applyBorder="1" applyAlignment="1">
      <alignment horizontal="center"/>
    </xf>
    <xf numFmtId="0" fontId="61" fillId="0" borderId="24" xfId="0" applyFont="1" applyBorder="1" applyAlignment="1">
      <alignment horizontal="center"/>
    </xf>
    <xf numFmtId="0" fontId="61" fillId="0" borderId="21" xfId="0" applyFont="1" applyBorder="1" applyAlignment="1">
      <alignment horizontal="left" vertical="top" wrapText="1"/>
    </xf>
    <xf numFmtId="0" fontId="61" fillId="0" borderId="21" xfId="0" applyFont="1" applyBorder="1" applyAlignment="1">
      <alignment horizontal="left"/>
    </xf>
    <xf numFmtId="0" fontId="61" fillId="0" borderId="21" xfId="0" applyFont="1" applyBorder="1" applyAlignment="1">
      <alignment horizontal="left" vertical="top"/>
    </xf>
    <xf numFmtId="0" fontId="24" fillId="0" borderId="21" xfId="0" applyFont="1" applyBorder="1" applyAlignment="1">
      <alignment horizontal="left" vertical="top" wrapText="1"/>
    </xf>
    <xf numFmtId="0" fontId="75" fillId="0" borderId="0" xfId="0" applyFont="1" applyAlignment="1">
      <alignment horizontal="left"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5" Type="http://schemas.openxmlformats.org/officeDocument/2006/relationships/image" Target="../media/image26.png"/><Relationship Id="rId4" Type="http://schemas.openxmlformats.org/officeDocument/2006/relationships/image" Target="../media/image25.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4" Type="http://schemas.openxmlformats.org/officeDocument/2006/relationships/image" Target="../media/image36.png"/></Relationships>
</file>

<file path=xl/drawings/_rels/drawing2.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5" Type="http://schemas.openxmlformats.org/officeDocument/2006/relationships/image" Target="../media/image14.png"/><Relationship Id="rId4" Type="http://schemas.openxmlformats.org/officeDocument/2006/relationships/image" Target="../media/image13.png"/></Relationships>
</file>

<file path=xl/drawings/_rels/drawing8.xml.rels><?xml version="1.0" encoding="UTF-8" standalone="yes"?>
<Relationships xmlns="http://schemas.openxmlformats.org/package/2006/relationships"><Relationship Id="rId1" Type="http://schemas.openxmlformats.org/officeDocument/2006/relationships/image" Target="../media/image15.png"/></Relationships>
</file>

<file path=xl/drawings/_rels/drawing9.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6" Type="http://schemas.openxmlformats.org/officeDocument/2006/relationships/image" Target="../media/image21.png"/><Relationship Id="rId5" Type="http://schemas.openxmlformats.org/officeDocument/2006/relationships/image" Target="../media/image20.png"/><Relationship Id="rId4" Type="http://schemas.openxmlformats.org/officeDocument/2006/relationships/image" Target="../media/image19.png"/></Relationships>
</file>

<file path=xl/drawings/drawing1.xml><?xml version="1.0" encoding="utf-8"?>
<xdr:wsDr xmlns:xdr="http://schemas.openxmlformats.org/drawingml/2006/spreadsheetDrawing" xmlns:a="http://schemas.openxmlformats.org/drawingml/2006/main">
  <xdr:twoCellAnchor editAs="oneCell">
    <xdr:from>
      <xdr:col>0</xdr:col>
      <xdr:colOff>1</xdr:colOff>
      <xdr:row>4</xdr:row>
      <xdr:rowOff>83820</xdr:rowOff>
    </xdr:from>
    <xdr:to>
      <xdr:col>4</xdr:col>
      <xdr:colOff>269858</xdr:colOff>
      <xdr:row>11</xdr:row>
      <xdr:rowOff>16920</xdr:rowOff>
    </xdr:to>
    <xdr:pic>
      <xdr:nvPicPr>
        <xdr:cNvPr id="5" name="Picture 4">
          <a:extLst>
            <a:ext uri="{FF2B5EF4-FFF2-40B4-BE49-F238E27FC236}">
              <a16:creationId xmlns:a16="http://schemas.microsoft.com/office/drawing/2014/main" id="{5D573E11-5EE6-1754-6E7B-EA294E4E7E44}"/>
            </a:ext>
          </a:extLst>
        </xdr:cNvPr>
        <xdr:cNvPicPr>
          <a:picLocks noChangeAspect="1"/>
        </xdr:cNvPicPr>
      </xdr:nvPicPr>
      <xdr:blipFill>
        <a:blip xmlns:r="http://schemas.openxmlformats.org/officeDocument/2006/relationships" r:embed="rId1"/>
        <a:stretch>
          <a:fillRect/>
        </a:stretch>
      </xdr:blipFill>
      <xdr:spPr>
        <a:xfrm>
          <a:off x="1" y="1150620"/>
          <a:ext cx="2708257" cy="1800000"/>
        </a:xfrm>
        <a:prstGeom prst="rect">
          <a:avLst/>
        </a:prstGeom>
      </xdr:spPr>
    </xdr:pic>
    <xdr:clientData/>
  </xdr:twoCellAnchor>
  <xdr:twoCellAnchor editAs="oneCell">
    <xdr:from>
      <xdr:col>5</xdr:col>
      <xdr:colOff>91441</xdr:colOff>
      <xdr:row>4</xdr:row>
      <xdr:rowOff>76200</xdr:rowOff>
    </xdr:from>
    <xdr:to>
      <xdr:col>13</xdr:col>
      <xdr:colOff>12503</xdr:colOff>
      <xdr:row>11</xdr:row>
      <xdr:rowOff>9300</xdr:rowOff>
    </xdr:to>
    <xdr:pic>
      <xdr:nvPicPr>
        <xdr:cNvPr id="6" name="Picture 5">
          <a:extLst>
            <a:ext uri="{FF2B5EF4-FFF2-40B4-BE49-F238E27FC236}">
              <a16:creationId xmlns:a16="http://schemas.microsoft.com/office/drawing/2014/main" id="{D7CC00DC-6C93-4AF5-EEC3-ECBC2FDAB8DB}"/>
            </a:ext>
          </a:extLst>
        </xdr:cNvPr>
        <xdr:cNvPicPr>
          <a:picLocks noChangeAspect="1"/>
        </xdr:cNvPicPr>
      </xdr:nvPicPr>
      <xdr:blipFill>
        <a:blip xmlns:r="http://schemas.openxmlformats.org/officeDocument/2006/relationships" r:embed="rId2"/>
        <a:stretch>
          <a:fillRect/>
        </a:stretch>
      </xdr:blipFill>
      <xdr:spPr>
        <a:xfrm>
          <a:off x="3139441" y="1143000"/>
          <a:ext cx="5347827" cy="1800000"/>
        </a:xfrm>
        <a:prstGeom prst="rect">
          <a:avLst/>
        </a:prstGeom>
      </xdr:spPr>
    </xdr:pic>
    <xdr:clientData/>
  </xdr:twoCellAnchor>
  <xdr:twoCellAnchor editAs="oneCell">
    <xdr:from>
      <xdr:col>14</xdr:col>
      <xdr:colOff>281940</xdr:colOff>
      <xdr:row>4</xdr:row>
      <xdr:rowOff>30480</xdr:rowOff>
    </xdr:from>
    <xdr:to>
      <xdr:col>22</xdr:col>
      <xdr:colOff>559975</xdr:colOff>
      <xdr:row>15</xdr:row>
      <xdr:rowOff>114256</xdr:rowOff>
    </xdr:to>
    <xdr:pic>
      <xdr:nvPicPr>
        <xdr:cNvPr id="7" name="Picture 6">
          <a:extLst>
            <a:ext uri="{FF2B5EF4-FFF2-40B4-BE49-F238E27FC236}">
              <a16:creationId xmlns:a16="http://schemas.microsoft.com/office/drawing/2014/main" id="{478B4AEA-EF32-081C-ED16-1B80B1F2B430}"/>
            </a:ext>
          </a:extLst>
        </xdr:cNvPr>
        <xdr:cNvPicPr>
          <a:picLocks noChangeAspect="1"/>
        </xdr:cNvPicPr>
      </xdr:nvPicPr>
      <xdr:blipFill>
        <a:blip xmlns:r="http://schemas.openxmlformats.org/officeDocument/2006/relationships" r:embed="rId3"/>
        <a:stretch>
          <a:fillRect/>
        </a:stretch>
      </xdr:blipFill>
      <xdr:spPr>
        <a:xfrm>
          <a:off x="8816340" y="1097280"/>
          <a:ext cx="5400000" cy="3017476"/>
        </a:xfrm>
        <a:prstGeom prst="rect">
          <a:avLst/>
        </a:prstGeom>
      </xdr:spPr>
    </xdr:pic>
    <xdr:clientData/>
  </xdr:twoCellAnchor>
  <xdr:twoCellAnchor editAs="oneCell">
    <xdr:from>
      <xdr:col>0</xdr:col>
      <xdr:colOff>0</xdr:colOff>
      <xdr:row>16</xdr:row>
      <xdr:rowOff>101379</xdr:rowOff>
    </xdr:from>
    <xdr:to>
      <xdr:col>7</xdr:col>
      <xdr:colOff>1132800</xdr:colOff>
      <xdr:row>26</xdr:row>
      <xdr:rowOff>31616</xdr:rowOff>
    </xdr:to>
    <xdr:pic>
      <xdr:nvPicPr>
        <xdr:cNvPr id="8" name="Picture 7">
          <a:extLst>
            <a:ext uri="{FF2B5EF4-FFF2-40B4-BE49-F238E27FC236}">
              <a16:creationId xmlns:a16="http://schemas.microsoft.com/office/drawing/2014/main" id="{2D3E91EF-5071-63D2-89DD-F2F970B3F7A8}"/>
            </a:ext>
          </a:extLst>
        </xdr:cNvPr>
        <xdr:cNvPicPr>
          <a:picLocks noChangeAspect="1"/>
        </xdr:cNvPicPr>
      </xdr:nvPicPr>
      <xdr:blipFill>
        <a:blip xmlns:r="http://schemas.openxmlformats.org/officeDocument/2006/relationships" r:embed="rId4"/>
        <a:stretch>
          <a:fillRect/>
        </a:stretch>
      </xdr:blipFill>
      <xdr:spPr>
        <a:xfrm>
          <a:off x="0" y="4342075"/>
          <a:ext cx="5400000" cy="2580671"/>
        </a:xfrm>
        <a:prstGeom prst="rect">
          <a:avLst/>
        </a:prstGeom>
      </xdr:spPr>
    </xdr:pic>
    <xdr:clientData/>
  </xdr:twoCellAnchor>
  <xdr:twoCellAnchor editAs="oneCell">
    <xdr:from>
      <xdr:col>9</xdr:col>
      <xdr:colOff>6626</xdr:colOff>
      <xdr:row>16</xdr:row>
      <xdr:rowOff>79513</xdr:rowOff>
    </xdr:from>
    <xdr:to>
      <xdr:col>17</xdr:col>
      <xdr:colOff>529826</xdr:colOff>
      <xdr:row>28</xdr:row>
      <xdr:rowOff>26964</xdr:rowOff>
    </xdr:to>
    <xdr:pic>
      <xdr:nvPicPr>
        <xdr:cNvPr id="12" name="Picture 11">
          <a:extLst>
            <a:ext uri="{FF2B5EF4-FFF2-40B4-BE49-F238E27FC236}">
              <a16:creationId xmlns:a16="http://schemas.microsoft.com/office/drawing/2014/main" id="{7121DAD2-CB53-00B3-4265-5CD274D44E10}"/>
            </a:ext>
          </a:extLst>
        </xdr:cNvPr>
        <xdr:cNvPicPr>
          <a:picLocks noChangeAspect="1"/>
        </xdr:cNvPicPr>
      </xdr:nvPicPr>
      <xdr:blipFill>
        <a:blip xmlns:r="http://schemas.openxmlformats.org/officeDocument/2006/relationships" r:embed="rId5"/>
        <a:stretch>
          <a:fillRect/>
        </a:stretch>
      </xdr:blipFill>
      <xdr:spPr>
        <a:xfrm>
          <a:off x="5493026" y="4320209"/>
          <a:ext cx="5400000" cy="3127972"/>
        </a:xfrm>
        <a:prstGeom prst="rect">
          <a:avLst/>
        </a:prstGeom>
      </xdr:spPr>
    </xdr:pic>
    <xdr:clientData/>
  </xdr:twoCellAnchor>
  <xdr:twoCellAnchor editAs="oneCell">
    <xdr:from>
      <xdr:col>8</xdr:col>
      <xdr:colOff>212034</xdr:colOff>
      <xdr:row>34</xdr:row>
      <xdr:rowOff>39757</xdr:rowOff>
    </xdr:from>
    <xdr:to>
      <xdr:col>17</xdr:col>
      <xdr:colOff>125634</xdr:colOff>
      <xdr:row>43</xdr:row>
      <xdr:rowOff>21000</xdr:rowOff>
    </xdr:to>
    <xdr:pic>
      <xdr:nvPicPr>
        <xdr:cNvPr id="13" name="Picture 12">
          <a:extLst>
            <a:ext uri="{FF2B5EF4-FFF2-40B4-BE49-F238E27FC236}">
              <a16:creationId xmlns:a16="http://schemas.microsoft.com/office/drawing/2014/main" id="{F72EFBB7-7F6B-CC4A-4219-0FDEC6FE04D2}"/>
            </a:ext>
          </a:extLst>
        </xdr:cNvPr>
        <xdr:cNvPicPr>
          <a:picLocks noChangeAspect="1"/>
        </xdr:cNvPicPr>
      </xdr:nvPicPr>
      <xdr:blipFill>
        <a:blip xmlns:r="http://schemas.openxmlformats.org/officeDocument/2006/relationships" r:embed="rId6"/>
        <a:stretch>
          <a:fillRect/>
        </a:stretch>
      </xdr:blipFill>
      <xdr:spPr>
        <a:xfrm>
          <a:off x="5088834" y="9051235"/>
          <a:ext cx="5400000" cy="2366635"/>
        </a:xfrm>
        <a:prstGeom prst="rect">
          <a:avLst/>
        </a:prstGeom>
      </xdr:spPr>
    </xdr:pic>
    <xdr:clientData/>
  </xdr:twoCellAnchor>
  <xdr:twoCellAnchor editAs="oneCell">
    <xdr:from>
      <xdr:col>0</xdr:col>
      <xdr:colOff>0</xdr:colOff>
      <xdr:row>61</xdr:row>
      <xdr:rowOff>19879</xdr:rowOff>
    </xdr:from>
    <xdr:to>
      <xdr:col>7</xdr:col>
      <xdr:colOff>1132800</xdr:colOff>
      <xdr:row>71</xdr:row>
      <xdr:rowOff>140705</xdr:rowOff>
    </xdr:to>
    <xdr:pic>
      <xdr:nvPicPr>
        <xdr:cNvPr id="14" name="Picture 13">
          <a:extLst>
            <a:ext uri="{FF2B5EF4-FFF2-40B4-BE49-F238E27FC236}">
              <a16:creationId xmlns:a16="http://schemas.microsoft.com/office/drawing/2014/main" id="{8B6C6352-347B-1526-73A5-73A780B7EB6A}"/>
            </a:ext>
          </a:extLst>
        </xdr:cNvPr>
        <xdr:cNvPicPr>
          <a:picLocks noChangeAspect="1"/>
        </xdr:cNvPicPr>
      </xdr:nvPicPr>
      <xdr:blipFill>
        <a:blip xmlns:r="http://schemas.openxmlformats.org/officeDocument/2006/relationships" r:embed="rId7"/>
        <a:stretch>
          <a:fillRect/>
        </a:stretch>
      </xdr:blipFill>
      <xdr:spPr>
        <a:xfrm>
          <a:off x="0" y="16187531"/>
          <a:ext cx="5400000" cy="277126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14</xdr:col>
      <xdr:colOff>347536</xdr:colOff>
      <xdr:row>0</xdr:row>
      <xdr:rowOff>99391</xdr:rowOff>
    </xdr:from>
    <xdr:to>
      <xdr:col>20</xdr:col>
      <xdr:colOff>408496</xdr:colOff>
      <xdr:row>12</xdr:row>
      <xdr:rowOff>179490</xdr:rowOff>
    </xdr:to>
    <xdr:pic>
      <xdr:nvPicPr>
        <xdr:cNvPr id="2" name="Picture 1">
          <a:extLst>
            <a:ext uri="{FF2B5EF4-FFF2-40B4-BE49-F238E27FC236}">
              <a16:creationId xmlns:a16="http://schemas.microsoft.com/office/drawing/2014/main" id="{2F03688A-B9CD-3181-5D06-6D6AC2C18738}"/>
            </a:ext>
          </a:extLst>
        </xdr:cNvPr>
        <xdr:cNvPicPr>
          <a:picLocks noChangeAspect="1"/>
        </xdr:cNvPicPr>
      </xdr:nvPicPr>
      <xdr:blipFill>
        <a:blip xmlns:r="http://schemas.openxmlformats.org/officeDocument/2006/relationships" r:embed="rId1"/>
        <a:stretch>
          <a:fillRect/>
        </a:stretch>
      </xdr:blipFill>
      <xdr:spPr>
        <a:xfrm>
          <a:off x="8881936" y="99391"/>
          <a:ext cx="3718560" cy="2319716"/>
        </a:xfrm>
        <a:prstGeom prst="rect">
          <a:avLst/>
        </a:prstGeom>
        <a:ln>
          <a:solidFill>
            <a:schemeClr val="accent1"/>
          </a:solidFill>
        </a:ln>
      </xdr:spPr>
    </xdr:pic>
    <xdr:clientData/>
  </xdr:twoCellAnchor>
  <xdr:twoCellAnchor>
    <xdr:from>
      <xdr:col>14</xdr:col>
      <xdr:colOff>293205</xdr:colOff>
      <xdr:row>12</xdr:row>
      <xdr:rowOff>178905</xdr:rowOff>
    </xdr:from>
    <xdr:to>
      <xdr:col>20</xdr:col>
      <xdr:colOff>575144</xdr:colOff>
      <xdr:row>34</xdr:row>
      <xdr:rowOff>174267</xdr:rowOff>
    </xdr:to>
    <xdr:grpSp>
      <xdr:nvGrpSpPr>
        <xdr:cNvPr id="5" name="Group 4">
          <a:extLst>
            <a:ext uri="{FF2B5EF4-FFF2-40B4-BE49-F238E27FC236}">
              <a16:creationId xmlns:a16="http://schemas.microsoft.com/office/drawing/2014/main" id="{C5BFB20B-2096-708C-92AA-433B90D454F9}"/>
            </a:ext>
          </a:extLst>
        </xdr:cNvPr>
        <xdr:cNvGrpSpPr/>
      </xdr:nvGrpSpPr>
      <xdr:grpSpPr>
        <a:xfrm>
          <a:off x="8827605" y="2396588"/>
          <a:ext cx="3939539" cy="4041845"/>
          <a:chOff x="7094220" y="160020"/>
          <a:chExt cx="6058425" cy="7277342"/>
        </a:xfrm>
      </xdr:grpSpPr>
      <xdr:pic>
        <xdr:nvPicPr>
          <xdr:cNvPr id="3" name="Picture 2">
            <a:extLst>
              <a:ext uri="{FF2B5EF4-FFF2-40B4-BE49-F238E27FC236}">
                <a16:creationId xmlns:a16="http://schemas.microsoft.com/office/drawing/2014/main" id="{351BD1D3-6080-1CF5-596F-EF1B8FEA5802}"/>
              </a:ext>
            </a:extLst>
          </xdr:cNvPr>
          <xdr:cNvPicPr>
            <a:picLocks noChangeAspect="1"/>
          </xdr:cNvPicPr>
        </xdr:nvPicPr>
        <xdr:blipFill>
          <a:blip xmlns:r="http://schemas.openxmlformats.org/officeDocument/2006/relationships" r:embed="rId2"/>
          <a:stretch>
            <a:fillRect/>
          </a:stretch>
        </xdr:blipFill>
        <xdr:spPr>
          <a:xfrm>
            <a:off x="7094220" y="160020"/>
            <a:ext cx="6058425" cy="4465707"/>
          </a:xfrm>
          <a:prstGeom prst="rect">
            <a:avLst/>
          </a:prstGeom>
          <a:ln>
            <a:solidFill>
              <a:schemeClr val="accent1"/>
            </a:solidFill>
          </a:ln>
        </xdr:spPr>
      </xdr:pic>
      <xdr:pic>
        <xdr:nvPicPr>
          <xdr:cNvPr id="4" name="Picture 3">
            <a:extLst>
              <a:ext uri="{FF2B5EF4-FFF2-40B4-BE49-F238E27FC236}">
                <a16:creationId xmlns:a16="http://schemas.microsoft.com/office/drawing/2014/main" id="{42C329C4-3F48-9D5A-B9C2-8EF4F493CE74}"/>
              </a:ext>
            </a:extLst>
          </xdr:cNvPr>
          <xdr:cNvPicPr>
            <a:picLocks noChangeAspect="1"/>
          </xdr:cNvPicPr>
        </xdr:nvPicPr>
        <xdr:blipFill>
          <a:blip xmlns:r="http://schemas.openxmlformats.org/officeDocument/2006/relationships" r:embed="rId3"/>
          <a:stretch>
            <a:fillRect/>
          </a:stretch>
        </xdr:blipFill>
        <xdr:spPr>
          <a:xfrm>
            <a:off x="7094220" y="4648200"/>
            <a:ext cx="6043184" cy="2789162"/>
          </a:xfrm>
          <a:prstGeom prst="rect">
            <a:avLst/>
          </a:prstGeom>
          <a:ln>
            <a:solidFill>
              <a:schemeClr val="accent1"/>
            </a:solidFill>
          </a:ln>
        </xdr:spPr>
      </xdr:pic>
    </xdr:grpSp>
    <xdr:clientData/>
  </xdr:twoCellAnchor>
  <xdr:twoCellAnchor editAs="oneCell">
    <xdr:from>
      <xdr:col>14</xdr:col>
      <xdr:colOff>125894</xdr:colOff>
      <xdr:row>35</xdr:row>
      <xdr:rowOff>132522</xdr:rowOff>
    </xdr:from>
    <xdr:to>
      <xdr:col>20</xdr:col>
      <xdr:colOff>230398</xdr:colOff>
      <xdr:row>45</xdr:row>
      <xdr:rowOff>102762</xdr:rowOff>
    </xdr:to>
    <xdr:pic>
      <xdr:nvPicPr>
        <xdr:cNvPr id="6" name="Picture 5">
          <a:extLst>
            <a:ext uri="{FF2B5EF4-FFF2-40B4-BE49-F238E27FC236}">
              <a16:creationId xmlns:a16="http://schemas.microsoft.com/office/drawing/2014/main" id="{2E78D0E7-85B6-17F1-01F9-4AD4DFB1E6FC}"/>
            </a:ext>
          </a:extLst>
        </xdr:cNvPr>
        <xdr:cNvPicPr>
          <a:picLocks noChangeAspect="1"/>
        </xdr:cNvPicPr>
      </xdr:nvPicPr>
      <xdr:blipFill>
        <a:blip xmlns:r="http://schemas.openxmlformats.org/officeDocument/2006/relationships" r:embed="rId4"/>
        <a:stretch>
          <a:fillRect/>
        </a:stretch>
      </xdr:blipFill>
      <xdr:spPr>
        <a:xfrm>
          <a:off x="8660294" y="6639339"/>
          <a:ext cx="3762104" cy="1825545"/>
        </a:xfrm>
        <a:prstGeom prst="rect">
          <a:avLst/>
        </a:prstGeom>
      </xdr:spPr>
    </xdr:pic>
    <xdr:clientData/>
  </xdr:twoCellAnchor>
  <xdr:twoCellAnchor editAs="oneCell">
    <xdr:from>
      <xdr:col>0</xdr:col>
      <xdr:colOff>106018</xdr:colOff>
      <xdr:row>0</xdr:row>
      <xdr:rowOff>0</xdr:rowOff>
    </xdr:from>
    <xdr:to>
      <xdr:col>6</xdr:col>
      <xdr:colOff>428251</xdr:colOff>
      <xdr:row>11</xdr:row>
      <xdr:rowOff>178904</xdr:rowOff>
    </xdr:to>
    <xdr:pic>
      <xdr:nvPicPr>
        <xdr:cNvPr id="7" name="Picture 6">
          <a:extLst>
            <a:ext uri="{FF2B5EF4-FFF2-40B4-BE49-F238E27FC236}">
              <a16:creationId xmlns:a16="http://schemas.microsoft.com/office/drawing/2014/main" id="{6378822E-D2EA-81E5-FBB1-DCEE30D192E9}"/>
            </a:ext>
          </a:extLst>
        </xdr:cNvPr>
        <xdr:cNvPicPr>
          <a:picLocks noChangeAspect="1"/>
        </xdr:cNvPicPr>
      </xdr:nvPicPr>
      <xdr:blipFill>
        <a:blip xmlns:r="http://schemas.openxmlformats.org/officeDocument/2006/relationships" r:embed="rId5"/>
        <a:stretch>
          <a:fillRect/>
        </a:stretch>
      </xdr:blipFill>
      <xdr:spPr>
        <a:xfrm>
          <a:off x="106018" y="0"/>
          <a:ext cx="3979833" cy="2232991"/>
        </a:xfrm>
        <a:prstGeom prst="rect">
          <a:avLst/>
        </a:prstGeom>
      </xdr:spPr>
    </xdr:pic>
    <xdr:clientData/>
  </xdr:twoCellAnchor>
  <xdr:twoCellAnchor editAs="oneCell">
    <xdr:from>
      <xdr:col>6</xdr:col>
      <xdr:colOff>602976</xdr:colOff>
      <xdr:row>0</xdr:row>
      <xdr:rowOff>13252</xdr:rowOff>
    </xdr:from>
    <xdr:to>
      <xdr:col>13</xdr:col>
      <xdr:colOff>348786</xdr:colOff>
      <xdr:row>11</xdr:row>
      <xdr:rowOff>132522</xdr:rowOff>
    </xdr:to>
    <xdr:pic>
      <xdr:nvPicPr>
        <xdr:cNvPr id="8" name="Picture 7">
          <a:extLst>
            <a:ext uri="{FF2B5EF4-FFF2-40B4-BE49-F238E27FC236}">
              <a16:creationId xmlns:a16="http://schemas.microsoft.com/office/drawing/2014/main" id="{25852B83-A330-E0B8-64AB-E4F55374036F}"/>
            </a:ext>
          </a:extLst>
        </xdr:cNvPr>
        <xdr:cNvPicPr>
          <a:picLocks noChangeAspect="1"/>
        </xdr:cNvPicPr>
      </xdr:nvPicPr>
      <xdr:blipFill>
        <a:blip xmlns:r="http://schemas.openxmlformats.org/officeDocument/2006/relationships" r:embed="rId6"/>
        <a:stretch>
          <a:fillRect/>
        </a:stretch>
      </xdr:blipFill>
      <xdr:spPr>
        <a:xfrm>
          <a:off x="4260576" y="13252"/>
          <a:ext cx="4013010" cy="217335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182880</xdr:colOff>
      <xdr:row>2</xdr:row>
      <xdr:rowOff>106681</xdr:rowOff>
    </xdr:from>
    <xdr:to>
      <xdr:col>10</xdr:col>
      <xdr:colOff>149772</xdr:colOff>
      <xdr:row>19</xdr:row>
      <xdr:rowOff>175261</xdr:rowOff>
    </xdr:to>
    <xdr:pic>
      <xdr:nvPicPr>
        <xdr:cNvPr id="2" name="Picture 1">
          <a:extLst>
            <a:ext uri="{FF2B5EF4-FFF2-40B4-BE49-F238E27FC236}">
              <a16:creationId xmlns:a16="http://schemas.microsoft.com/office/drawing/2014/main" id="{872138AF-5817-9A50-4051-629C259B0B43}"/>
            </a:ext>
          </a:extLst>
        </xdr:cNvPr>
        <xdr:cNvPicPr>
          <a:picLocks noChangeAspect="1"/>
        </xdr:cNvPicPr>
      </xdr:nvPicPr>
      <xdr:blipFill>
        <a:blip xmlns:r="http://schemas.openxmlformats.org/officeDocument/2006/relationships" r:embed="rId1"/>
        <a:stretch>
          <a:fillRect/>
        </a:stretch>
      </xdr:blipFill>
      <xdr:spPr>
        <a:xfrm>
          <a:off x="182880" y="472441"/>
          <a:ext cx="6062892" cy="3177540"/>
        </a:xfrm>
        <a:prstGeom prst="rect">
          <a:avLst/>
        </a:prstGeom>
      </xdr:spPr>
    </xdr:pic>
    <xdr:clientData/>
  </xdr:twoCellAnchor>
  <xdr:twoCellAnchor editAs="oneCell">
    <xdr:from>
      <xdr:col>13</xdr:col>
      <xdr:colOff>365760</xdr:colOff>
      <xdr:row>1</xdr:row>
      <xdr:rowOff>175260</xdr:rowOff>
    </xdr:from>
    <xdr:to>
      <xdr:col>21</xdr:col>
      <xdr:colOff>391</xdr:colOff>
      <xdr:row>21</xdr:row>
      <xdr:rowOff>61267</xdr:rowOff>
    </xdr:to>
    <xdr:pic>
      <xdr:nvPicPr>
        <xdr:cNvPr id="3" name="Picture 2">
          <a:extLst>
            <a:ext uri="{FF2B5EF4-FFF2-40B4-BE49-F238E27FC236}">
              <a16:creationId xmlns:a16="http://schemas.microsoft.com/office/drawing/2014/main" id="{CC67F434-37B6-D2A9-BB76-FC731C9963AE}"/>
            </a:ext>
          </a:extLst>
        </xdr:cNvPr>
        <xdr:cNvPicPr>
          <a:picLocks noChangeAspect="1"/>
        </xdr:cNvPicPr>
      </xdr:nvPicPr>
      <xdr:blipFill>
        <a:blip xmlns:r="http://schemas.openxmlformats.org/officeDocument/2006/relationships" r:embed="rId2"/>
        <a:stretch>
          <a:fillRect/>
        </a:stretch>
      </xdr:blipFill>
      <xdr:spPr>
        <a:xfrm>
          <a:off x="8290560" y="358140"/>
          <a:ext cx="4511431" cy="3543607"/>
        </a:xfrm>
        <a:prstGeom prst="rect">
          <a:avLst/>
        </a:prstGeom>
      </xdr:spPr>
    </xdr:pic>
    <xdr:clientData/>
  </xdr:twoCellAnchor>
  <xdr:twoCellAnchor editAs="oneCell">
    <xdr:from>
      <xdr:col>1</xdr:col>
      <xdr:colOff>0</xdr:colOff>
      <xdr:row>22</xdr:row>
      <xdr:rowOff>0</xdr:rowOff>
    </xdr:from>
    <xdr:to>
      <xdr:col>5</xdr:col>
      <xdr:colOff>228831</xdr:colOff>
      <xdr:row>34</xdr:row>
      <xdr:rowOff>167889</xdr:rowOff>
    </xdr:to>
    <xdr:pic>
      <xdr:nvPicPr>
        <xdr:cNvPr id="4" name="Picture 3">
          <a:extLst>
            <a:ext uri="{FF2B5EF4-FFF2-40B4-BE49-F238E27FC236}">
              <a16:creationId xmlns:a16="http://schemas.microsoft.com/office/drawing/2014/main" id="{A5428421-F356-00BD-0F38-24FCA281DD6E}"/>
            </a:ext>
          </a:extLst>
        </xdr:cNvPr>
        <xdr:cNvPicPr>
          <a:picLocks noChangeAspect="1"/>
        </xdr:cNvPicPr>
      </xdr:nvPicPr>
      <xdr:blipFill>
        <a:blip xmlns:r="http://schemas.openxmlformats.org/officeDocument/2006/relationships" r:embed="rId3"/>
        <a:stretch>
          <a:fillRect/>
        </a:stretch>
      </xdr:blipFill>
      <xdr:spPr>
        <a:xfrm>
          <a:off x="609600" y="4023360"/>
          <a:ext cx="2667231" cy="2872989"/>
        </a:xfrm>
        <a:prstGeom prst="rect">
          <a:avLst/>
        </a:prstGeom>
      </xdr:spPr>
    </xdr:pic>
    <xdr:clientData/>
  </xdr:twoCellAnchor>
  <xdr:twoCellAnchor editAs="oneCell">
    <xdr:from>
      <xdr:col>13</xdr:col>
      <xdr:colOff>327660</xdr:colOff>
      <xdr:row>22</xdr:row>
      <xdr:rowOff>167338</xdr:rowOff>
    </xdr:from>
    <xdr:to>
      <xdr:col>20</xdr:col>
      <xdr:colOff>69283</xdr:colOff>
      <xdr:row>32</xdr:row>
      <xdr:rowOff>122293</xdr:rowOff>
    </xdr:to>
    <xdr:pic>
      <xdr:nvPicPr>
        <xdr:cNvPr id="5" name="Picture 4">
          <a:extLst>
            <a:ext uri="{FF2B5EF4-FFF2-40B4-BE49-F238E27FC236}">
              <a16:creationId xmlns:a16="http://schemas.microsoft.com/office/drawing/2014/main" id="{FF169534-31AF-DD33-F7BD-58AF0BBE9B62}"/>
            </a:ext>
          </a:extLst>
        </xdr:cNvPr>
        <xdr:cNvPicPr>
          <a:picLocks noChangeAspect="1"/>
        </xdr:cNvPicPr>
      </xdr:nvPicPr>
      <xdr:blipFill>
        <a:blip xmlns:r="http://schemas.openxmlformats.org/officeDocument/2006/relationships" r:embed="rId4"/>
        <a:stretch>
          <a:fillRect/>
        </a:stretch>
      </xdr:blipFill>
      <xdr:spPr>
        <a:xfrm>
          <a:off x="8252460" y="4190698"/>
          <a:ext cx="4008823" cy="2134275"/>
        </a:xfrm>
        <a:prstGeom prst="rect">
          <a:avLst/>
        </a:prstGeom>
      </xdr:spPr>
    </xdr:pic>
    <xdr:clientData/>
  </xdr:twoCellAnchor>
  <xdr:twoCellAnchor editAs="oneCell">
    <xdr:from>
      <xdr:col>5</xdr:col>
      <xdr:colOff>289560</xdr:colOff>
      <xdr:row>39</xdr:row>
      <xdr:rowOff>142052</xdr:rowOff>
    </xdr:from>
    <xdr:to>
      <xdr:col>12</xdr:col>
      <xdr:colOff>206354</xdr:colOff>
      <xdr:row>49</xdr:row>
      <xdr:rowOff>99322</xdr:rowOff>
    </xdr:to>
    <xdr:pic>
      <xdr:nvPicPr>
        <xdr:cNvPr id="6" name="Picture 5">
          <a:extLst>
            <a:ext uri="{FF2B5EF4-FFF2-40B4-BE49-F238E27FC236}">
              <a16:creationId xmlns:a16="http://schemas.microsoft.com/office/drawing/2014/main" id="{35800216-5976-82D4-EB51-81865440FF92}"/>
            </a:ext>
          </a:extLst>
        </xdr:cNvPr>
        <xdr:cNvPicPr>
          <a:picLocks noChangeAspect="1"/>
        </xdr:cNvPicPr>
      </xdr:nvPicPr>
      <xdr:blipFill>
        <a:blip xmlns:r="http://schemas.openxmlformats.org/officeDocument/2006/relationships" r:embed="rId5"/>
        <a:stretch>
          <a:fillRect/>
        </a:stretch>
      </xdr:blipFill>
      <xdr:spPr>
        <a:xfrm>
          <a:off x="3337560" y="7830632"/>
          <a:ext cx="4183994" cy="178607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480061</xdr:colOff>
      <xdr:row>0</xdr:row>
      <xdr:rowOff>175260</xdr:rowOff>
    </xdr:from>
    <xdr:to>
      <xdr:col>5</xdr:col>
      <xdr:colOff>160021</xdr:colOff>
      <xdr:row>8</xdr:row>
      <xdr:rowOff>94484</xdr:rowOff>
    </xdr:to>
    <xdr:pic>
      <xdr:nvPicPr>
        <xdr:cNvPr id="2" name="Picture 1">
          <a:extLst>
            <a:ext uri="{FF2B5EF4-FFF2-40B4-BE49-F238E27FC236}">
              <a16:creationId xmlns:a16="http://schemas.microsoft.com/office/drawing/2014/main" id="{E673E40E-6A52-77C9-BB73-CA64E4C4E299}"/>
            </a:ext>
          </a:extLst>
        </xdr:cNvPr>
        <xdr:cNvPicPr>
          <a:picLocks noChangeAspect="1"/>
        </xdr:cNvPicPr>
      </xdr:nvPicPr>
      <xdr:blipFill>
        <a:blip xmlns:r="http://schemas.openxmlformats.org/officeDocument/2006/relationships" r:embed="rId1"/>
        <a:stretch>
          <a:fillRect/>
        </a:stretch>
      </xdr:blipFill>
      <xdr:spPr>
        <a:xfrm>
          <a:off x="480061" y="175260"/>
          <a:ext cx="2727960" cy="1382264"/>
        </a:xfrm>
        <a:prstGeom prst="rect">
          <a:avLst/>
        </a:prstGeom>
      </xdr:spPr>
    </xdr:pic>
    <xdr:clientData/>
  </xdr:twoCellAnchor>
  <xdr:twoCellAnchor editAs="oneCell">
    <xdr:from>
      <xdr:col>0</xdr:col>
      <xdr:colOff>411480</xdr:colOff>
      <xdr:row>10</xdr:row>
      <xdr:rowOff>76200</xdr:rowOff>
    </xdr:from>
    <xdr:to>
      <xdr:col>5</xdr:col>
      <xdr:colOff>441960</xdr:colOff>
      <xdr:row>20</xdr:row>
      <xdr:rowOff>39585</xdr:rowOff>
    </xdr:to>
    <xdr:pic>
      <xdr:nvPicPr>
        <xdr:cNvPr id="3" name="Picture 2">
          <a:extLst>
            <a:ext uri="{FF2B5EF4-FFF2-40B4-BE49-F238E27FC236}">
              <a16:creationId xmlns:a16="http://schemas.microsoft.com/office/drawing/2014/main" id="{B4EB0D8A-0220-6FFC-B051-F93105EFD5EA}"/>
            </a:ext>
          </a:extLst>
        </xdr:cNvPr>
        <xdr:cNvPicPr>
          <a:picLocks noChangeAspect="1"/>
        </xdr:cNvPicPr>
      </xdr:nvPicPr>
      <xdr:blipFill>
        <a:blip xmlns:r="http://schemas.openxmlformats.org/officeDocument/2006/relationships" r:embed="rId2"/>
        <a:stretch>
          <a:fillRect/>
        </a:stretch>
      </xdr:blipFill>
      <xdr:spPr>
        <a:xfrm>
          <a:off x="411480" y="1905000"/>
          <a:ext cx="3078480" cy="1792185"/>
        </a:xfrm>
        <a:prstGeom prst="rect">
          <a:avLst/>
        </a:prstGeom>
      </xdr:spPr>
    </xdr:pic>
    <xdr:clientData/>
  </xdr:twoCellAnchor>
  <xdr:twoCellAnchor editAs="oneCell">
    <xdr:from>
      <xdr:col>6</xdr:col>
      <xdr:colOff>526303</xdr:colOff>
      <xdr:row>0</xdr:row>
      <xdr:rowOff>129541</xdr:rowOff>
    </xdr:from>
    <xdr:to>
      <xdr:col>14</xdr:col>
      <xdr:colOff>282675</xdr:colOff>
      <xdr:row>10</xdr:row>
      <xdr:rowOff>99061</xdr:rowOff>
    </xdr:to>
    <xdr:pic>
      <xdr:nvPicPr>
        <xdr:cNvPr id="4" name="Picture 3">
          <a:extLst>
            <a:ext uri="{FF2B5EF4-FFF2-40B4-BE49-F238E27FC236}">
              <a16:creationId xmlns:a16="http://schemas.microsoft.com/office/drawing/2014/main" id="{CFE5D869-6E5C-F1B7-9B42-9248EA294A08}"/>
            </a:ext>
          </a:extLst>
        </xdr:cNvPr>
        <xdr:cNvPicPr>
          <a:picLocks noChangeAspect="1"/>
        </xdr:cNvPicPr>
      </xdr:nvPicPr>
      <xdr:blipFill>
        <a:blip xmlns:r="http://schemas.openxmlformats.org/officeDocument/2006/relationships" r:embed="rId3"/>
        <a:stretch>
          <a:fillRect/>
        </a:stretch>
      </xdr:blipFill>
      <xdr:spPr>
        <a:xfrm>
          <a:off x="4183903" y="129541"/>
          <a:ext cx="4633172" cy="1798320"/>
        </a:xfrm>
        <a:prstGeom prst="rect">
          <a:avLst/>
        </a:prstGeom>
      </xdr:spPr>
    </xdr:pic>
    <xdr:clientData/>
  </xdr:twoCellAnchor>
  <xdr:twoCellAnchor editAs="oneCell">
    <xdr:from>
      <xdr:col>6</xdr:col>
      <xdr:colOff>518160</xdr:colOff>
      <xdr:row>11</xdr:row>
      <xdr:rowOff>113823</xdr:rowOff>
    </xdr:from>
    <xdr:to>
      <xdr:col>14</xdr:col>
      <xdr:colOff>267385</xdr:colOff>
      <xdr:row>22</xdr:row>
      <xdr:rowOff>91735</xdr:rowOff>
    </xdr:to>
    <xdr:pic>
      <xdr:nvPicPr>
        <xdr:cNvPr id="5" name="Picture 4">
          <a:extLst>
            <a:ext uri="{FF2B5EF4-FFF2-40B4-BE49-F238E27FC236}">
              <a16:creationId xmlns:a16="http://schemas.microsoft.com/office/drawing/2014/main" id="{75B9488A-B9F0-7968-6687-71427E8E6AB8}"/>
            </a:ext>
          </a:extLst>
        </xdr:cNvPr>
        <xdr:cNvPicPr>
          <a:picLocks noChangeAspect="1"/>
        </xdr:cNvPicPr>
      </xdr:nvPicPr>
      <xdr:blipFill>
        <a:blip xmlns:r="http://schemas.openxmlformats.org/officeDocument/2006/relationships" r:embed="rId4"/>
        <a:stretch>
          <a:fillRect/>
        </a:stretch>
      </xdr:blipFill>
      <xdr:spPr>
        <a:xfrm>
          <a:off x="4175760" y="2125503"/>
          <a:ext cx="4626025" cy="1989592"/>
        </a:xfrm>
        <a:prstGeom prst="rect">
          <a:avLst/>
        </a:prstGeom>
      </xdr:spPr>
    </xdr:pic>
    <xdr:clientData/>
  </xdr:twoCellAnchor>
  <xdr:twoCellAnchor editAs="oneCell">
    <xdr:from>
      <xdr:col>15</xdr:col>
      <xdr:colOff>22860</xdr:colOff>
      <xdr:row>0</xdr:row>
      <xdr:rowOff>0</xdr:rowOff>
    </xdr:from>
    <xdr:to>
      <xdr:col>22</xdr:col>
      <xdr:colOff>411883</xdr:colOff>
      <xdr:row>7</xdr:row>
      <xdr:rowOff>91559</xdr:rowOff>
    </xdr:to>
    <xdr:pic>
      <xdr:nvPicPr>
        <xdr:cNvPr id="6" name="Picture 5">
          <a:extLst>
            <a:ext uri="{FF2B5EF4-FFF2-40B4-BE49-F238E27FC236}">
              <a16:creationId xmlns:a16="http://schemas.microsoft.com/office/drawing/2014/main" id="{C6FE093B-E966-232E-0E47-E79E2D3BC6D5}"/>
            </a:ext>
          </a:extLst>
        </xdr:cNvPr>
        <xdr:cNvPicPr>
          <a:picLocks noChangeAspect="1"/>
        </xdr:cNvPicPr>
      </xdr:nvPicPr>
      <xdr:blipFill>
        <a:blip xmlns:r="http://schemas.openxmlformats.org/officeDocument/2006/relationships" r:embed="rId5"/>
        <a:stretch>
          <a:fillRect/>
        </a:stretch>
      </xdr:blipFill>
      <xdr:spPr>
        <a:xfrm>
          <a:off x="9166860" y="0"/>
          <a:ext cx="4656223" cy="1371719"/>
        </a:xfrm>
        <a:prstGeom prst="rect">
          <a:avLst/>
        </a:prstGeom>
      </xdr:spPr>
    </xdr:pic>
    <xdr:clientData/>
  </xdr:twoCellAnchor>
  <xdr:twoCellAnchor editAs="oneCell">
    <xdr:from>
      <xdr:col>18</xdr:col>
      <xdr:colOff>129540</xdr:colOff>
      <xdr:row>11</xdr:row>
      <xdr:rowOff>83820</xdr:rowOff>
    </xdr:from>
    <xdr:to>
      <xdr:col>19</xdr:col>
      <xdr:colOff>274385</xdr:colOff>
      <xdr:row>16</xdr:row>
      <xdr:rowOff>72</xdr:rowOff>
    </xdr:to>
    <xdr:pic>
      <xdr:nvPicPr>
        <xdr:cNvPr id="7" name="Picture 6">
          <a:extLst>
            <a:ext uri="{FF2B5EF4-FFF2-40B4-BE49-F238E27FC236}">
              <a16:creationId xmlns:a16="http://schemas.microsoft.com/office/drawing/2014/main" id="{6E4B4842-9364-368C-68EF-5EEEFAFBE7AF}"/>
            </a:ext>
          </a:extLst>
        </xdr:cNvPr>
        <xdr:cNvPicPr>
          <a:picLocks noChangeAspect="1"/>
        </xdr:cNvPicPr>
      </xdr:nvPicPr>
      <xdr:blipFill>
        <a:blip xmlns:r="http://schemas.openxmlformats.org/officeDocument/2006/relationships" r:embed="rId6"/>
        <a:stretch>
          <a:fillRect/>
        </a:stretch>
      </xdr:blipFill>
      <xdr:spPr>
        <a:xfrm>
          <a:off x="11102340" y="2095500"/>
          <a:ext cx="754445" cy="830652"/>
        </a:xfrm>
        <a:prstGeom prst="rect">
          <a:avLst/>
        </a:prstGeom>
      </xdr:spPr>
    </xdr:pic>
    <xdr:clientData/>
  </xdr:twoCellAnchor>
  <xdr:twoCellAnchor editAs="oneCell">
    <xdr:from>
      <xdr:col>15</xdr:col>
      <xdr:colOff>205740</xdr:colOff>
      <xdr:row>20</xdr:row>
      <xdr:rowOff>72813</xdr:rowOff>
    </xdr:from>
    <xdr:to>
      <xdr:col>23</xdr:col>
      <xdr:colOff>99726</xdr:colOff>
      <xdr:row>30</xdr:row>
      <xdr:rowOff>99319</xdr:rowOff>
    </xdr:to>
    <xdr:pic>
      <xdr:nvPicPr>
        <xdr:cNvPr id="8" name="Picture 7">
          <a:extLst>
            <a:ext uri="{FF2B5EF4-FFF2-40B4-BE49-F238E27FC236}">
              <a16:creationId xmlns:a16="http://schemas.microsoft.com/office/drawing/2014/main" id="{41FB8F84-E635-8E03-69FD-585E94CCF7DF}"/>
            </a:ext>
          </a:extLst>
        </xdr:cNvPr>
        <xdr:cNvPicPr>
          <a:picLocks noChangeAspect="1"/>
        </xdr:cNvPicPr>
      </xdr:nvPicPr>
      <xdr:blipFill>
        <a:blip xmlns:r="http://schemas.openxmlformats.org/officeDocument/2006/relationships" r:embed="rId7"/>
        <a:stretch>
          <a:fillRect/>
        </a:stretch>
      </xdr:blipFill>
      <xdr:spPr>
        <a:xfrm>
          <a:off x="9349740" y="3730413"/>
          <a:ext cx="4770786" cy="18553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2</xdr:row>
      <xdr:rowOff>1</xdr:rowOff>
    </xdr:from>
    <xdr:to>
      <xdr:col>8</xdr:col>
      <xdr:colOff>85878</xdr:colOff>
      <xdr:row>10</xdr:row>
      <xdr:rowOff>188830</xdr:rowOff>
    </xdr:to>
    <xdr:pic>
      <xdr:nvPicPr>
        <xdr:cNvPr id="9" name="Picture 8">
          <a:extLst>
            <a:ext uri="{FF2B5EF4-FFF2-40B4-BE49-F238E27FC236}">
              <a16:creationId xmlns:a16="http://schemas.microsoft.com/office/drawing/2014/main" id="{2ED52467-BBD3-8CF4-AA33-A845AC2A1E48}"/>
            </a:ext>
          </a:extLst>
        </xdr:cNvPr>
        <xdr:cNvPicPr>
          <a:picLocks noChangeAspect="1"/>
        </xdr:cNvPicPr>
      </xdr:nvPicPr>
      <xdr:blipFill>
        <a:blip xmlns:r="http://schemas.openxmlformats.org/officeDocument/2006/relationships" r:embed="rId1"/>
        <a:stretch>
          <a:fillRect/>
        </a:stretch>
      </xdr:blipFill>
      <xdr:spPr>
        <a:xfrm>
          <a:off x="1219200" y="530088"/>
          <a:ext cx="5400000" cy="2309177"/>
        </a:xfrm>
        <a:prstGeom prst="rect">
          <a:avLst/>
        </a:prstGeom>
      </xdr:spPr>
    </xdr:pic>
    <xdr:clientData/>
  </xdr:twoCellAnchor>
  <xdr:twoCellAnchor editAs="oneCell">
    <xdr:from>
      <xdr:col>2</xdr:col>
      <xdr:colOff>0</xdr:colOff>
      <xdr:row>36</xdr:row>
      <xdr:rowOff>0</xdr:rowOff>
    </xdr:from>
    <xdr:to>
      <xdr:col>11</xdr:col>
      <xdr:colOff>427417</xdr:colOff>
      <xdr:row>51</xdr:row>
      <xdr:rowOff>147125</xdr:rowOff>
    </xdr:to>
    <xdr:pic>
      <xdr:nvPicPr>
        <xdr:cNvPr id="10" name="Picture 9">
          <a:extLst>
            <a:ext uri="{FF2B5EF4-FFF2-40B4-BE49-F238E27FC236}">
              <a16:creationId xmlns:a16="http://schemas.microsoft.com/office/drawing/2014/main" id="{D53A28EB-368B-1E3C-381F-666CABF45098}"/>
            </a:ext>
          </a:extLst>
        </xdr:cNvPr>
        <xdr:cNvPicPr>
          <a:picLocks noChangeAspect="1"/>
        </xdr:cNvPicPr>
      </xdr:nvPicPr>
      <xdr:blipFill>
        <a:blip xmlns:r="http://schemas.openxmlformats.org/officeDocument/2006/relationships" r:embed="rId2"/>
        <a:stretch>
          <a:fillRect/>
        </a:stretch>
      </xdr:blipFill>
      <xdr:spPr>
        <a:xfrm>
          <a:off x="1219200" y="9581322"/>
          <a:ext cx="8047417" cy="412277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6</xdr:col>
      <xdr:colOff>259080</xdr:colOff>
      <xdr:row>5</xdr:row>
      <xdr:rowOff>7620</xdr:rowOff>
    </xdr:from>
    <xdr:to>
      <xdr:col>6</xdr:col>
      <xdr:colOff>297180</xdr:colOff>
      <xdr:row>6</xdr:row>
      <xdr:rowOff>236220</xdr:rowOff>
    </xdr:to>
    <xdr:cxnSp macro="">
      <xdr:nvCxnSpPr>
        <xdr:cNvPr id="5" name="Straight Arrow Connector 4">
          <a:extLst>
            <a:ext uri="{FF2B5EF4-FFF2-40B4-BE49-F238E27FC236}">
              <a16:creationId xmlns:a16="http://schemas.microsoft.com/office/drawing/2014/main" id="{2797CF04-9AFD-360E-6707-8318AC971B0A}"/>
            </a:ext>
          </a:extLst>
        </xdr:cNvPr>
        <xdr:cNvCxnSpPr/>
      </xdr:nvCxnSpPr>
      <xdr:spPr>
        <a:xfrm>
          <a:off x="3916680" y="1341120"/>
          <a:ext cx="38100" cy="495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419100</xdr:colOff>
      <xdr:row>8</xdr:row>
      <xdr:rowOff>38100</xdr:rowOff>
    </xdr:from>
    <xdr:to>
      <xdr:col>8</xdr:col>
      <xdr:colOff>114300</xdr:colOff>
      <xdr:row>12</xdr:row>
      <xdr:rowOff>190500</xdr:rowOff>
    </xdr:to>
    <xdr:cxnSp macro="">
      <xdr:nvCxnSpPr>
        <xdr:cNvPr id="7" name="Straight Arrow Connector 6">
          <a:extLst>
            <a:ext uri="{FF2B5EF4-FFF2-40B4-BE49-F238E27FC236}">
              <a16:creationId xmlns:a16="http://schemas.microsoft.com/office/drawing/2014/main" id="{FA7D2CF7-ADDD-4085-B302-721E14731329}"/>
            </a:ext>
          </a:extLst>
        </xdr:cNvPr>
        <xdr:cNvCxnSpPr/>
      </xdr:nvCxnSpPr>
      <xdr:spPr>
        <a:xfrm flipH="1">
          <a:off x="4686300" y="2171700"/>
          <a:ext cx="304800" cy="121920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518160</xdr:colOff>
      <xdr:row>17</xdr:row>
      <xdr:rowOff>220980</xdr:rowOff>
    </xdr:from>
    <xdr:to>
      <xdr:col>14</xdr:col>
      <xdr:colOff>45720</xdr:colOff>
      <xdr:row>27</xdr:row>
      <xdr:rowOff>167640</xdr:rowOff>
    </xdr:to>
    <xdr:sp macro="" textlink="">
      <xdr:nvSpPr>
        <xdr:cNvPr id="9" name="Rectangle 8">
          <a:extLst>
            <a:ext uri="{FF2B5EF4-FFF2-40B4-BE49-F238E27FC236}">
              <a16:creationId xmlns:a16="http://schemas.microsoft.com/office/drawing/2014/main" id="{FC7C503D-C5AF-C854-0BB4-50EBDFAAB256}"/>
            </a:ext>
          </a:extLst>
        </xdr:cNvPr>
        <xdr:cNvSpPr/>
      </xdr:nvSpPr>
      <xdr:spPr>
        <a:xfrm>
          <a:off x="3566160" y="4876800"/>
          <a:ext cx="5013960" cy="28575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18</xdr:col>
      <xdr:colOff>563880</xdr:colOff>
      <xdr:row>20</xdr:row>
      <xdr:rowOff>236220</xdr:rowOff>
    </xdr:from>
    <xdr:to>
      <xdr:col>23</xdr:col>
      <xdr:colOff>190500</xdr:colOff>
      <xdr:row>22</xdr:row>
      <xdr:rowOff>220980</xdr:rowOff>
    </xdr:to>
    <xdr:sp macro="" textlink="">
      <xdr:nvSpPr>
        <xdr:cNvPr id="10" name="Rectangle 9">
          <a:extLst>
            <a:ext uri="{FF2B5EF4-FFF2-40B4-BE49-F238E27FC236}">
              <a16:creationId xmlns:a16="http://schemas.microsoft.com/office/drawing/2014/main" id="{E6E9F2EA-12F6-433E-8C02-59A43936F879}"/>
            </a:ext>
          </a:extLst>
        </xdr:cNvPr>
        <xdr:cNvSpPr/>
      </xdr:nvSpPr>
      <xdr:spPr>
        <a:xfrm>
          <a:off x="11536680" y="5814060"/>
          <a:ext cx="2674620" cy="632460"/>
        </a:xfrm>
        <a:prstGeom prst="rect">
          <a:avLst/>
        </a:prstGeom>
        <a:noFill/>
        <a:ln w="38100">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45720</xdr:colOff>
      <xdr:row>21</xdr:row>
      <xdr:rowOff>285750</xdr:rowOff>
    </xdr:from>
    <xdr:to>
      <xdr:col>18</xdr:col>
      <xdr:colOff>563880</xdr:colOff>
      <xdr:row>22</xdr:row>
      <xdr:rowOff>137160</xdr:rowOff>
    </xdr:to>
    <xdr:cxnSp macro="">
      <xdr:nvCxnSpPr>
        <xdr:cNvPr id="12" name="Straight Arrow Connector 11">
          <a:extLst>
            <a:ext uri="{FF2B5EF4-FFF2-40B4-BE49-F238E27FC236}">
              <a16:creationId xmlns:a16="http://schemas.microsoft.com/office/drawing/2014/main" id="{0C215056-B688-8C4D-AEA5-CBA386292988}"/>
            </a:ext>
          </a:extLst>
        </xdr:cNvPr>
        <xdr:cNvCxnSpPr>
          <a:stCxn id="9" idx="3"/>
          <a:endCxn id="10" idx="1"/>
        </xdr:cNvCxnSpPr>
      </xdr:nvCxnSpPr>
      <xdr:spPr>
        <a:xfrm flipV="1">
          <a:off x="8580120" y="6130290"/>
          <a:ext cx="2956560" cy="23241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441960</xdr:colOff>
      <xdr:row>4</xdr:row>
      <xdr:rowOff>114300</xdr:rowOff>
    </xdr:from>
    <xdr:to>
      <xdr:col>3</xdr:col>
      <xdr:colOff>22860</xdr:colOff>
      <xdr:row>6</xdr:row>
      <xdr:rowOff>243840</xdr:rowOff>
    </xdr:to>
    <xdr:cxnSp macro="">
      <xdr:nvCxnSpPr>
        <xdr:cNvPr id="3" name="Straight Connector 2">
          <a:extLst>
            <a:ext uri="{FF2B5EF4-FFF2-40B4-BE49-F238E27FC236}">
              <a16:creationId xmlns:a16="http://schemas.microsoft.com/office/drawing/2014/main" id="{38898185-2BF5-1377-2861-7E4CC8C4C621}"/>
            </a:ext>
          </a:extLst>
        </xdr:cNvPr>
        <xdr:cNvCxnSpPr/>
      </xdr:nvCxnSpPr>
      <xdr:spPr>
        <a:xfrm flipV="1">
          <a:off x="1051560" y="1790700"/>
          <a:ext cx="2377440" cy="92202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449580</xdr:colOff>
      <xdr:row>4</xdr:row>
      <xdr:rowOff>121920</xdr:rowOff>
    </xdr:from>
    <xdr:to>
      <xdr:col>2</xdr:col>
      <xdr:colOff>1729740</xdr:colOff>
      <xdr:row>5</xdr:row>
      <xdr:rowOff>198120</xdr:rowOff>
    </xdr:to>
    <xdr:cxnSp macro="">
      <xdr:nvCxnSpPr>
        <xdr:cNvPr id="4" name="Straight Connector 3">
          <a:extLst>
            <a:ext uri="{FF2B5EF4-FFF2-40B4-BE49-F238E27FC236}">
              <a16:creationId xmlns:a16="http://schemas.microsoft.com/office/drawing/2014/main" id="{C94C51C7-5DC9-433D-B399-B0FBC9FCC1BC}"/>
            </a:ext>
          </a:extLst>
        </xdr:cNvPr>
        <xdr:cNvCxnSpPr/>
      </xdr:nvCxnSpPr>
      <xdr:spPr>
        <a:xfrm flipV="1">
          <a:off x="1059180" y="1706880"/>
          <a:ext cx="2331720" cy="4724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228600</xdr:colOff>
      <xdr:row>4</xdr:row>
      <xdr:rowOff>91440</xdr:rowOff>
    </xdr:from>
    <xdr:to>
      <xdr:col>3</xdr:col>
      <xdr:colOff>15240</xdr:colOff>
      <xdr:row>4</xdr:row>
      <xdr:rowOff>137160</xdr:rowOff>
    </xdr:to>
    <xdr:cxnSp macro="">
      <xdr:nvCxnSpPr>
        <xdr:cNvPr id="5" name="Straight Connector 4">
          <a:extLst>
            <a:ext uri="{FF2B5EF4-FFF2-40B4-BE49-F238E27FC236}">
              <a16:creationId xmlns:a16="http://schemas.microsoft.com/office/drawing/2014/main" id="{8F2496C2-FF87-4F7F-9162-E2852B02B483}"/>
            </a:ext>
          </a:extLst>
        </xdr:cNvPr>
        <xdr:cNvCxnSpPr/>
      </xdr:nvCxnSpPr>
      <xdr:spPr>
        <a:xfrm>
          <a:off x="838200" y="822960"/>
          <a:ext cx="1005840" cy="4572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434340</xdr:colOff>
      <xdr:row>3</xdr:row>
      <xdr:rowOff>175260</xdr:rowOff>
    </xdr:from>
    <xdr:to>
      <xdr:col>3</xdr:col>
      <xdr:colOff>0</xdr:colOff>
      <xdr:row>4</xdr:row>
      <xdr:rowOff>106680</xdr:rowOff>
    </xdr:to>
    <xdr:cxnSp macro="">
      <xdr:nvCxnSpPr>
        <xdr:cNvPr id="6" name="Straight Connector 5">
          <a:extLst>
            <a:ext uri="{FF2B5EF4-FFF2-40B4-BE49-F238E27FC236}">
              <a16:creationId xmlns:a16="http://schemas.microsoft.com/office/drawing/2014/main" id="{B2A77F0A-3083-4687-BB5C-724E98ABC878}"/>
            </a:ext>
          </a:extLst>
        </xdr:cNvPr>
        <xdr:cNvCxnSpPr/>
      </xdr:nvCxnSpPr>
      <xdr:spPr>
        <a:xfrm>
          <a:off x="1043940" y="1363980"/>
          <a:ext cx="2362200" cy="327660"/>
        </a:xfrm>
        <a:prstGeom prst="line">
          <a:avLst/>
        </a:prstGeom>
        <a:ln w="38100"/>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556260</xdr:colOff>
      <xdr:row>5</xdr:row>
      <xdr:rowOff>99060</xdr:rowOff>
    </xdr:from>
    <xdr:to>
      <xdr:col>5</xdr:col>
      <xdr:colOff>45720</xdr:colOff>
      <xdr:row>6</xdr:row>
      <xdr:rowOff>213360</xdr:rowOff>
    </xdr:to>
    <xdr:cxnSp macro="">
      <xdr:nvCxnSpPr>
        <xdr:cNvPr id="13" name="Straight Connector 12">
          <a:extLst>
            <a:ext uri="{FF2B5EF4-FFF2-40B4-BE49-F238E27FC236}">
              <a16:creationId xmlns:a16="http://schemas.microsoft.com/office/drawing/2014/main" id="{5C238A52-1B31-47AC-980F-5ABB37E38C71}"/>
            </a:ext>
          </a:extLst>
        </xdr:cNvPr>
        <xdr:cNvCxnSpPr/>
      </xdr:nvCxnSpPr>
      <xdr:spPr>
        <a:xfrm flipV="1">
          <a:off x="3962400" y="2080260"/>
          <a:ext cx="2026920" cy="5105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510540</xdr:colOff>
      <xdr:row>5</xdr:row>
      <xdr:rowOff>99060</xdr:rowOff>
    </xdr:from>
    <xdr:to>
      <xdr:col>5</xdr:col>
      <xdr:colOff>0</xdr:colOff>
      <xdr:row>5</xdr:row>
      <xdr:rowOff>198120</xdr:rowOff>
    </xdr:to>
    <xdr:cxnSp macro="">
      <xdr:nvCxnSpPr>
        <xdr:cNvPr id="16" name="Straight Connector 15">
          <a:extLst>
            <a:ext uri="{FF2B5EF4-FFF2-40B4-BE49-F238E27FC236}">
              <a16:creationId xmlns:a16="http://schemas.microsoft.com/office/drawing/2014/main" id="{03639969-52C9-4190-ADB8-4750C18C5C30}"/>
            </a:ext>
          </a:extLst>
        </xdr:cNvPr>
        <xdr:cNvCxnSpPr/>
      </xdr:nvCxnSpPr>
      <xdr:spPr>
        <a:xfrm flipV="1">
          <a:off x="3916680" y="2080260"/>
          <a:ext cx="2026920" cy="9906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518160</xdr:colOff>
      <xdr:row>4</xdr:row>
      <xdr:rowOff>220980</xdr:rowOff>
    </xdr:from>
    <xdr:to>
      <xdr:col>5</xdr:col>
      <xdr:colOff>30480</xdr:colOff>
      <xdr:row>5</xdr:row>
      <xdr:rowOff>114300</xdr:rowOff>
    </xdr:to>
    <xdr:cxnSp macro="">
      <xdr:nvCxnSpPr>
        <xdr:cNvPr id="17" name="Straight Connector 16">
          <a:extLst>
            <a:ext uri="{FF2B5EF4-FFF2-40B4-BE49-F238E27FC236}">
              <a16:creationId xmlns:a16="http://schemas.microsoft.com/office/drawing/2014/main" id="{54AB6A58-102E-41EE-BC87-FDB9845FC5C6}"/>
            </a:ext>
          </a:extLst>
        </xdr:cNvPr>
        <xdr:cNvCxnSpPr/>
      </xdr:nvCxnSpPr>
      <xdr:spPr>
        <a:xfrm>
          <a:off x="3924300" y="1805940"/>
          <a:ext cx="2049780" cy="289560"/>
        </a:xfrm>
        <a:prstGeom prst="line">
          <a:avLst/>
        </a:prstGeom>
        <a:ln w="28575"/>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144780</xdr:colOff>
      <xdr:row>2</xdr:row>
      <xdr:rowOff>426720</xdr:rowOff>
    </xdr:from>
    <xdr:to>
      <xdr:col>2</xdr:col>
      <xdr:colOff>259080</xdr:colOff>
      <xdr:row>3</xdr:row>
      <xdr:rowOff>281940</xdr:rowOff>
    </xdr:to>
    <xdr:cxnSp macro="">
      <xdr:nvCxnSpPr>
        <xdr:cNvPr id="28" name="Straight Arrow Connector 27">
          <a:extLst>
            <a:ext uri="{FF2B5EF4-FFF2-40B4-BE49-F238E27FC236}">
              <a16:creationId xmlns:a16="http://schemas.microsoft.com/office/drawing/2014/main" id="{61E15DAC-CA43-3E17-6857-BEBC096EE919}"/>
            </a:ext>
          </a:extLst>
        </xdr:cNvPr>
        <xdr:cNvCxnSpPr/>
      </xdr:nvCxnSpPr>
      <xdr:spPr>
        <a:xfrm>
          <a:off x="1805940" y="1219200"/>
          <a:ext cx="114300" cy="34290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441960</xdr:colOff>
      <xdr:row>5</xdr:row>
      <xdr:rowOff>167640</xdr:rowOff>
    </xdr:from>
    <xdr:to>
      <xdr:col>3</xdr:col>
      <xdr:colOff>53340</xdr:colOff>
      <xdr:row>6</xdr:row>
      <xdr:rowOff>251460</xdr:rowOff>
    </xdr:to>
    <xdr:cxnSp macro="">
      <xdr:nvCxnSpPr>
        <xdr:cNvPr id="31" name="Straight Connector 30">
          <a:extLst>
            <a:ext uri="{FF2B5EF4-FFF2-40B4-BE49-F238E27FC236}">
              <a16:creationId xmlns:a16="http://schemas.microsoft.com/office/drawing/2014/main" id="{55975626-3E8F-446C-8AD2-B42FB420B985}"/>
            </a:ext>
          </a:extLst>
        </xdr:cNvPr>
        <xdr:cNvCxnSpPr/>
      </xdr:nvCxnSpPr>
      <xdr:spPr>
        <a:xfrm flipV="1">
          <a:off x="1051560" y="2240280"/>
          <a:ext cx="2407920" cy="48006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236220</xdr:colOff>
      <xdr:row>6</xdr:row>
      <xdr:rowOff>99060</xdr:rowOff>
    </xdr:from>
    <xdr:to>
      <xdr:col>2</xdr:col>
      <xdr:colOff>495300</xdr:colOff>
      <xdr:row>6</xdr:row>
      <xdr:rowOff>259080</xdr:rowOff>
    </xdr:to>
    <xdr:cxnSp macro="">
      <xdr:nvCxnSpPr>
        <xdr:cNvPr id="34" name="Straight Arrow Connector 33">
          <a:extLst>
            <a:ext uri="{FF2B5EF4-FFF2-40B4-BE49-F238E27FC236}">
              <a16:creationId xmlns:a16="http://schemas.microsoft.com/office/drawing/2014/main" id="{DBC5948F-39D6-4452-9B3D-B082489BEC76}"/>
            </a:ext>
          </a:extLst>
        </xdr:cNvPr>
        <xdr:cNvCxnSpPr/>
      </xdr:nvCxnSpPr>
      <xdr:spPr>
        <a:xfrm>
          <a:off x="1897380" y="2567940"/>
          <a:ext cx="259080" cy="16002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167640</xdr:colOff>
      <xdr:row>2</xdr:row>
      <xdr:rowOff>0</xdr:rowOff>
    </xdr:from>
    <xdr:to>
      <xdr:col>2</xdr:col>
      <xdr:colOff>487680</xdr:colOff>
      <xdr:row>2</xdr:row>
      <xdr:rowOff>274320</xdr:rowOff>
    </xdr:to>
    <xdr:sp macro="" textlink="">
      <xdr:nvSpPr>
        <xdr:cNvPr id="37" name="Oval 36">
          <a:extLst>
            <a:ext uri="{FF2B5EF4-FFF2-40B4-BE49-F238E27FC236}">
              <a16:creationId xmlns:a16="http://schemas.microsoft.com/office/drawing/2014/main" id="{6BA72A98-70A3-C634-7733-038147A207A4}"/>
            </a:ext>
          </a:extLst>
        </xdr:cNvPr>
        <xdr:cNvSpPr/>
      </xdr:nvSpPr>
      <xdr:spPr>
        <a:xfrm>
          <a:off x="1828800" y="792480"/>
          <a:ext cx="320040" cy="274320"/>
        </a:xfrm>
        <a:prstGeom prst="ellipse">
          <a:avLst/>
        </a:prstGeom>
        <a:noFill/>
        <a:ln w="28575">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441960</xdr:colOff>
      <xdr:row>2</xdr:row>
      <xdr:rowOff>60960</xdr:rowOff>
    </xdr:from>
    <xdr:to>
      <xdr:col>3</xdr:col>
      <xdr:colOff>1653540</xdr:colOff>
      <xdr:row>2</xdr:row>
      <xdr:rowOff>114300</xdr:rowOff>
    </xdr:to>
    <xdr:cxnSp macro="">
      <xdr:nvCxnSpPr>
        <xdr:cNvPr id="38" name="Straight Arrow Connector 37">
          <a:extLst>
            <a:ext uri="{FF2B5EF4-FFF2-40B4-BE49-F238E27FC236}">
              <a16:creationId xmlns:a16="http://schemas.microsoft.com/office/drawing/2014/main" id="{A0C1E3AE-D084-47B5-B9B3-762215890396}"/>
            </a:ext>
          </a:extLst>
        </xdr:cNvPr>
        <xdr:cNvCxnSpPr/>
      </xdr:nvCxnSpPr>
      <xdr:spPr>
        <a:xfrm flipH="1" flipV="1">
          <a:off x="2103120" y="853440"/>
          <a:ext cx="2956560" cy="53340"/>
        </a:xfrm>
        <a:prstGeom prst="straightConnector1">
          <a:avLst/>
        </a:prstGeom>
        <a:ln>
          <a:solidFill>
            <a:srgbClr val="7030A0"/>
          </a:solidFill>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1615440</xdr:colOff>
      <xdr:row>2</xdr:row>
      <xdr:rowOff>129540</xdr:rowOff>
    </xdr:from>
    <xdr:to>
      <xdr:col>4</xdr:col>
      <xdr:colOff>7620</xdr:colOff>
      <xdr:row>2</xdr:row>
      <xdr:rowOff>403860</xdr:rowOff>
    </xdr:to>
    <xdr:sp macro="" textlink="">
      <xdr:nvSpPr>
        <xdr:cNvPr id="40" name="Oval 39">
          <a:extLst>
            <a:ext uri="{FF2B5EF4-FFF2-40B4-BE49-F238E27FC236}">
              <a16:creationId xmlns:a16="http://schemas.microsoft.com/office/drawing/2014/main" id="{8BB528B4-3F10-45A7-8832-0C237FB379BA}"/>
            </a:ext>
          </a:extLst>
        </xdr:cNvPr>
        <xdr:cNvSpPr/>
      </xdr:nvSpPr>
      <xdr:spPr>
        <a:xfrm>
          <a:off x="5021580" y="922020"/>
          <a:ext cx="320040" cy="274320"/>
        </a:xfrm>
        <a:prstGeom prst="ellipse">
          <a:avLst/>
        </a:prstGeom>
        <a:noFill/>
        <a:ln w="127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243840</xdr:colOff>
      <xdr:row>6</xdr:row>
      <xdr:rowOff>175260</xdr:rowOff>
    </xdr:from>
    <xdr:to>
      <xdr:col>1</xdr:col>
      <xdr:colOff>464820</xdr:colOff>
      <xdr:row>6</xdr:row>
      <xdr:rowOff>403860</xdr:rowOff>
    </xdr:to>
    <xdr:sp macro="" textlink="">
      <xdr:nvSpPr>
        <xdr:cNvPr id="46" name="Oval 45">
          <a:extLst>
            <a:ext uri="{FF2B5EF4-FFF2-40B4-BE49-F238E27FC236}">
              <a16:creationId xmlns:a16="http://schemas.microsoft.com/office/drawing/2014/main" id="{8055912E-B145-4308-AA01-91761BFED3E6}"/>
            </a:ext>
          </a:extLst>
        </xdr:cNvPr>
        <xdr:cNvSpPr/>
      </xdr:nvSpPr>
      <xdr:spPr>
        <a:xfrm>
          <a:off x="853440" y="2644140"/>
          <a:ext cx="220980" cy="228600"/>
        </a:xfrm>
        <a:prstGeom prst="ellipse">
          <a:avLst/>
        </a:prstGeom>
        <a:noFill/>
        <a:ln w="28575">
          <a:solidFill>
            <a:srgbClr val="C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1028700</xdr:colOff>
      <xdr:row>6</xdr:row>
      <xdr:rowOff>274320</xdr:rowOff>
    </xdr:from>
    <xdr:to>
      <xdr:col>2</xdr:col>
      <xdr:colOff>1219200</xdr:colOff>
      <xdr:row>6</xdr:row>
      <xdr:rowOff>480060</xdr:rowOff>
    </xdr:to>
    <xdr:sp macro="" textlink="">
      <xdr:nvSpPr>
        <xdr:cNvPr id="47" name="Oval 46">
          <a:extLst>
            <a:ext uri="{FF2B5EF4-FFF2-40B4-BE49-F238E27FC236}">
              <a16:creationId xmlns:a16="http://schemas.microsoft.com/office/drawing/2014/main" id="{8205385E-81CA-4E46-BC01-424D743590A2}"/>
            </a:ext>
          </a:extLst>
        </xdr:cNvPr>
        <xdr:cNvSpPr/>
      </xdr:nvSpPr>
      <xdr:spPr>
        <a:xfrm>
          <a:off x="2689860" y="2743200"/>
          <a:ext cx="190500" cy="205740"/>
        </a:xfrm>
        <a:prstGeom prst="ellipse">
          <a:avLst/>
        </a:prstGeom>
        <a:noFill/>
        <a:ln w="12700">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320040</xdr:colOff>
      <xdr:row>5</xdr:row>
      <xdr:rowOff>91440</xdr:rowOff>
    </xdr:from>
    <xdr:to>
      <xdr:col>3</xdr:col>
      <xdr:colOff>563880</xdr:colOff>
      <xdr:row>5</xdr:row>
      <xdr:rowOff>388620</xdr:rowOff>
    </xdr:to>
    <xdr:sp macro="" textlink="">
      <xdr:nvSpPr>
        <xdr:cNvPr id="48" name="Oval 47">
          <a:extLst>
            <a:ext uri="{FF2B5EF4-FFF2-40B4-BE49-F238E27FC236}">
              <a16:creationId xmlns:a16="http://schemas.microsoft.com/office/drawing/2014/main" id="{4599E539-B7CC-45C0-AA74-1CBC49386597}"/>
            </a:ext>
          </a:extLst>
        </xdr:cNvPr>
        <xdr:cNvSpPr/>
      </xdr:nvSpPr>
      <xdr:spPr>
        <a:xfrm>
          <a:off x="3726180" y="2164080"/>
          <a:ext cx="243840" cy="297180"/>
        </a:xfrm>
        <a:prstGeom prst="ellipse">
          <a:avLst/>
        </a:prstGeom>
        <a:noFill/>
        <a:ln w="12700">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853440</xdr:colOff>
      <xdr:row>6</xdr:row>
      <xdr:rowOff>274320</xdr:rowOff>
    </xdr:from>
    <xdr:to>
      <xdr:col>2</xdr:col>
      <xdr:colOff>1074420</xdr:colOff>
      <xdr:row>7</xdr:row>
      <xdr:rowOff>15240</xdr:rowOff>
    </xdr:to>
    <xdr:sp macro="" textlink="">
      <xdr:nvSpPr>
        <xdr:cNvPr id="49" name="Oval 48">
          <a:extLst>
            <a:ext uri="{FF2B5EF4-FFF2-40B4-BE49-F238E27FC236}">
              <a16:creationId xmlns:a16="http://schemas.microsoft.com/office/drawing/2014/main" id="{2E188A32-78C5-4D26-9134-5DF273866A52}"/>
            </a:ext>
          </a:extLst>
        </xdr:cNvPr>
        <xdr:cNvSpPr/>
      </xdr:nvSpPr>
      <xdr:spPr>
        <a:xfrm>
          <a:off x="2514600" y="2743200"/>
          <a:ext cx="220980" cy="228600"/>
        </a:xfrm>
        <a:prstGeom prst="ellipse">
          <a:avLst/>
        </a:prstGeom>
        <a:noFill/>
        <a:ln w="28575">
          <a:solidFill>
            <a:srgbClr val="C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167640</xdr:colOff>
      <xdr:row>3</xdr:row>
      <xdr:rowOff>53340</xdr:rowOff>
    </xdr:from>
    <xdr:to>
      <xdr:col>7</xdr:col>
      <xdr:colOff>487680</xdr:colOff>
      <xdr:row>3</xdr:row>
      <xdr:rowOff>327660</xdr:rowOff>
    </xdr:to>
    <xdr:sp macro="" textlink="">
      <xdr:nvSpPr>
        <xdr:cNvPr id="50" name="Oval 49">
          <a:extLst>
            <a:ext uri="{FF2B5EF4-FFF2-40B4-BE49-F238E27FC236}">
              <a16:creationId xmlns:a16="http://schemas.microsoft.com/office/drawing/2014/main" id="{BF2D9C15-80D2-4CB2-81F9-B769A392D2B7}"/>
            </a:ext>
          </a:extLst>
        </xdr:cNvPr>
        <xdr:cNvSpPr/>
      </xdr:nvSpPr>
      <xdr:spPr>
        <a:xfrm>
          <a:off x="8648700" y="1333500"/>
          <a:ext cx="320040" cy="274320"/>
        </a:xfrm>
        <a:prstGeom prst="ellipse">
          <a:avLst/>
        </a:prstGeom>
        <a:noFill/>
        <a:ln w="28575">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198120</xdr:colOff>
      <xdr:row>4</xdr:row>
      <xdr:rowOff>68580</xdr:rowOff>
    </xdr:from>
    <xdr:to>
      <xdr:col>7</xdr:col>
      <xdr:colOff>419100</xdr:colOff>
      <xdr:row>4</xdr:row>
      <xdr:rowOff>297180</xdr:rowOff>
    </xdr:to>
    <xdr:sp macro="" textlink="">
      <xdr:nvSpPr>
        <xdr:cNvPr id="51" name="Oval 50">
          <a:extLst>
            <a:ext uri="{FF2B5EF4-FFF2-40B4-BE49-F238E27FC236}">
              <a16:creationId xmlns:a16="http://schemas.microsoft.com/office/drawing/2014/main" id="{D5838C4F-7311-44A5-8067-866ADBFB3B2F}"/>
            </a:ext>
          </a:extLst>
        </xdr:cNvPr>
        <xdr:cNvSpPr/>
      </xdr:nvSpPr>
      <xdr:spPr>
        <a:xfrm>
          <a:off x="8679180" y="1744980"/>
          <a:ext cx="220980" cy="228600"/>
        </a:xfrm>
        <a:prstGeom prst="ellipse">
          <a:avLst/>
        </a:prstGeom>
        <a:noFill/>
        <a:ln w="28575">
          <a:solidFill>
            <a:srgbClr val="C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205740</xdr:colOff>
      <xdr:row>5</xdr:row>
      <xdr:rowOff>91440</xdr:rowOff>
    </xdr:from>
    <xdr:to>
      <xdr:col>7</xdr:col>
      <xdr:colOff>396240</xdr:colOff>
      <xdr:row>5</xdr:row>
      <xdr:rowOff>297180</xdr:rowOff>
    </xdr:to>
    <xdr:sp macro="" textlink="">
      <xdr:nvSpPr>
        <xdr:cNvPr id="52" name="Oval 51">
          <a:extLst>
            <a:ext uri="{FF2B5EF4-FFF2-40B4-BE49-F238E27FC236}">
              <a16:creationId xmlns:a16="http://schemas.microsoft.com/office/drawing/2014/main" id="{6B454384-914E-4F1E-9B9C-5E628923D59A}"/>
            </a:ext>
          </a:extLst>
        </xdr:cNvPr>
        <xdr:cNvSpPr/>
      </xdr:nvSpPr>
      <xdr:spPr>
        <a:xfrm>
          <a:off x="8686800" y="2164080"/>
          <a:ext cx="190500" cy="205740"/>
        </a:xfrm>
        <a:prstGeom prst="ellipse">
          <a:avLst/>
        </a:prstGeom>
        <a:noFill/>
        <a:ln w="12700">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114300</xdr:colOff>
      <xdr:row>4</xdr:row>
      <xdr:rowOff>53340</xdr:rowOff>
    </xdr:from>
    <xdr:to>
      <xdr:col>4</xdr:col>
      <xdr:colOff>342900</xdr:colOff>
      <xdr:row>4</xdr:row>
      <xdr:rowOff>342900</xdr:rowOff>
    </xdr:to>
    <xdr:cxnSp macro="">
      <xdr:nvCxnSpPr>
        <xdr:cNvPr id="56" name="Straight Arrow Connector 55">
          <a:extLst>
            <a:ext uri="{FF2B5EF4-FFF2-40B4-BE49-F238E27FC236}">
              <a16:creationId xmlns:a16="http://schemas.microsoft.com/office/drawing/2014/main" id="{608908B4-E731-49D5-9EF3-92E2903C5B81}"/>
            </a:ext>
          </a:extLst>
        </xdr:cNvPr>
        <xdr:cNvCxnSpPr/>
      </xdr:nvCxnSpPr>
      <xdr:spPr>
        <a:xfrm flipH="1">
          <a:off x="5448300" y="1821180"/>
          <a:ext cx="228600" cy="28956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525780</xdr:colOff>
      <xdr:row>6</xdr:row>
      <xdr:rowOff>274320</xdr:rowOff>
    </xdr:from>
    <xdr:to>
      <xdr:col>5</xdr:col>
      <xdr:colOff>60960</xdr:colOff>
      <xdr:row>6</xdr:row>
      <xdr:rowOff>304800</xdr:rowOff>
    </xdr:to>
    <xdr:cxnSp macro="">
      <xdr:nvCxnSpPr>
        <xdr:cNvPr id="62" name="Straight Connector 61">
          <a:extLst>
            <a:ext uri="{FF2B5EF4-FFF2-40B4-BE49-F238E27FC236}">
              <a16:creationId xmlns:a16="http://schemas.microsoft.com/office/drawing/2014/main" id="{3845EB94-8BEC-4880-A912-71A4017FB0CD}"/>
            </a:ext>
          </a:extLst>
        </xdr:cNvPr>
        <xdr:cNvCxnSpPr/>
      </xdr:nvCxnSpPr>
      <xdr:spPr>
        <a:xfrm>
          <a:off x="3931920" y="2834640"/>
          <a:ext cx="3253740" cy="3048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1417320</xdr:colOff>
      <xdr:row>6</xdr:row>
      <xdr:rowOff>281940</xdr:rowOff>
    </xdr:from>
    <xdr:to>
      <xdr:col>4</xdr:col>
      <xdr:colOff>45720</xdr:colOff>
      <xdr:row>7</xdr:row>
      <xdr:rowOff>320040</xdr:rowOff>
    </xdr:to>
    <xdr:cxnSp macro="">
      <xdr:nvCxnSpPr>
        <xdr:cNvPr id="64" name="Straight Arrow Connector 63">
          <a:extLst>
            <a:ext uri="{FF2B5EF4-FFF2-40B4-BE49-F238E27FC236}">
              <a16:creationId xmlns:a16="http://schemas.microsoft.com/office/drawing/2014/main" id="{01061A38-D2EC-4858-9895-36E795343210}"/>
            </a:ext>
          </a:extLst>
        </xdr:cNvPr>
        <xdr:cNvCxnSpPr/>
      </xdr:nvCxnSpPr>
      <xdr:spPr>
        <a:xfrm>
          <a:off x="4823460" y="2842260"/>
          <a:ext cx="556260" cy="52578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1470660</xdr:colOff>
      <xdr:row>7</xdr:row>
      <xdr:rowOff>60960</xdr:rowOff>
    </xdr:from>
    <xdr:to>
      <xdr:col>6</xdr:col>
      <xdr:colOff>15240</xdr:colOff>
      <xdr:row>7</xdr:row>
      <xdr:rowOff>236220</xdr:rowOff>
    </xdr:to>
    <xdr:cxnSp macro="">
      <xdr:nvCxnSpPr>
        <xdr:cNvPr id="67" name="Straight Arrow Connector 66">
          <a:extLst>
            <a:ext uri="{FF2B5EF4-FFF2-40B4-BE49-F238E27FC236}">
              <a16:creationId xmlns:a16="http://schemas.microsoft.com/office/drawing/2014/main" id="{99F05326-8087-4526-B350-5499617B7E46}"/>
            </a:ext>
          </a:extLst>
        </xdr:cNvPr>
        <xdr:cNvCxnSpPr/>
      </xdr:nvCxnSpPr>
      <xdr:spPr>
        <a:xfrm>
          <a:off x="8595360" y="3108960"/>
          <a:ext cx="472440" cy="17526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533400</xdr:colOff>
      <xdr:row>6</xdr:row>
      <xdr:rowOff>266700</xdr:rowOff>
    </xdr:from>
    <xdr:to>
      <xdr:col>6</xdr:col>
      <xdr:colOff>952500</xdr:colOff>
      <xdr:row>6</xdr:row>
      <xdr:rowOff>312420</xdr:rowOff>
    </xdr:to>
    <xdr:cxnSp macro="">
      <xdr:nvCxnSpPr>
        <xdr:cNvPr id="71" name="Straight Connector 70">
          <a:extLst>
            <a:ext uri="{FF2B5EF4-FFF2-40B4-BE49-F238E27FC236}">
              <a16:creationId xmlns:a16="http://schemas.microsoft.com/office/drawing/2014/main" id="{CFA163B9-0ACF-4F72-8222-AE36106C43DC}"/>
            </a:ext>
          </a:extLst>
        </xdr:cNvPr>
        <xdr:cNvCxnSpPr/>
      </xdr:nvCxnSpPr>
      <xdr:spPr>
        <a:xfrm>
          <a:off x="7658100" y="2827020"/>
          <a:ext cx="2346960" cy="4572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15</xdr:col>
      <xdr:colOff>449580</xdr:colOff>
      <xdr:row>3</xdr:row>
      <xdr:rowOff>259080</xdr:rowOff>
    </xdr:from>
    <xdr:to>
      <xdr:col>17</xdr:col>
      <xdr:colOff>45720</xdr:colOff>
      <xdr:row>3</xdr:row>
      <xdr:rowOff>266700</xdr:rowOff>
    </xdr:to>
    <xdr:cxnSp macro="">
      <xdr:nvCxnSpPr>
        <xdr:cNvPr id="13" name="Straight Connector 12">
          <a:extLst>
            <a:ext uri="{FF2B5EF4-FFF2-40B4-BE49-F238E27FC236}">
              <a16:creationId xmlns:a16="http://schemas.microsoft.com/office/drawing/2014/main" id="{CFFA26D8-4D0D-458A-B628-AD86107D8FDD}"/>
            </a:ext>
          </a:extLst>
        </xdr:cNvPr>
        <xdr:cNvCxnSpPr/>
      </xdr:nvCxnSpPr>
      <xdr:spPr>
        <a:xfrm flipV="1">
          <a:off x="9593580" y="1059180"/>
          <a:ext cx="815340" cy="7620"/>
        </a:xfrm>
        <a:prstGeom prst="line">
          <a:avLst/>
        </a:prstGeom>
        <a:ln w="28575">
          <a:solidFill>
            <a:srgbClr val="00206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426720</xdr:colOff>
      <xdr:row>3</xdr:row>
      <xdr:rowOff>228600</xdr:rowOff>
    </xdr:from>
    <xdr:to>
      <xdr:col>17</xdr:col>
      <xdr:colOff>60960</xdr:colOff>
      <xdr:row>5</xdr:row>
      <xdr:rowOff>243840</xdr:rowOff>
    </xdr:to>
    <xdr:cxnSp macro="">
      <xdr:nvCxnSpPr>
        <xdr:cNvPr id="16" name="Straight Connector 15">
          <a:extLst>
            <a:ext uri="{FF2B5EF4-FFF2-40B4-BE49-F238E27FC236}">
              <a16:creationId xmlns:a16="http://schemas.microsoft.com/office/drawing/2014/main" id="{691DD7B9-5573-4EAA-8194-03EEA8FEAF94}"/>
            </a:ext>
          </a:extLst>
        </xdr:cNvPr>
        <xdr:cNvCxnSpPr/>
      </xdr:nvCxnSpPr>
      <xdr:spPr>
        <a:xfrm flipV="1">
          <a:off x="9570720" y="1028700"/>
          <a:ext cx="853440" cy="746760"/>
        </a:xfrm>
        <a:prstGeom prst="line">
          <a:avLst/>
        </a:prstGeom>
        <a:ln w="28575">
          <a:solidFill>
            <a:srgbClr val="00206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457200</xdr:colOff>
      <xdr:row>3</xdr:row>
      <xdr:rowOff>274320</xdr:rowOff>
    </xdr:from>
    <xdr:to>
      <xdr:col>17</xdr:col>
      <xdr:colOff>7620</xdr:colOff>
      <xdr:row>5</xdr:row>
      <xdr:rowOff>220980</xdr:rowOff>
    </xdr:to>
    <xdr:cxnSp macro="">
      <xdr:nvCxnSpPr>
        <xdr:cNvPr id="19" name="Straight Connector 18">
          <a:extLst>
            <a:ext uri="{FF2B5EF4-FFF2-40B4-BE49-F238E27FC236}">
              <a16:creationId xmlns:a16="http://schemas.microsoft.com/office/drawing/2014/main" id="{A47FB2E6-D480-421E-A21B-42A9B016F603}"/>
            </a:ext>
          </a:extLst>
        </xdr:cNvPr>
        <xdr:cNvCxnSpPr/>
      </xdr:nvCxnSpPr>
      <xdr:spPr>
        <a:xfrm>
          <a:off x="9601200" y="1074420"/>
          <a:ext cx="769620" cy="739140"/>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449580</xdr:colOff>
      <xdr:row>5</xdr:row>
      <xdr:rowOff>228600</xdr:rowOff>
    </xdr:from>
    <xdr:to>
      <xdr:col>17</xdr:col>
      <xdr:colOff>30480</xdr:colOff>
      <xdr:row>5</xdr:row>
      <xdr:rowOff>251460</xdr:rowOff>
    </xdr:to>
    <xdr:cxnSp macro="">
      <xdr:nvCxnSpPr>
        <xdr:cNvPr id="22" name="Straight Connector 21">
          <a:extLst>
            <a:ext uri="{FF2B5EF4-FFF2-40B4-BE49-F238E27FC236}">
              <a16:creationId xmlns:a16="http://schemas.microsoft.com/office/drawing/2014/main" id="{572223C1-5D22-4D92-803B-622D97C5092F}"/>
            </a:ext>
          </a:extLst>
        </xdr:cNvPr>
        <xdr:cNvCxnSpPr/>
      </xdr:nvCxnSpPr>
      <xdr:spPr>
        <a:xfrm flipV="1">
          <a:off x="9593580" y="1760220"/>
          <a:ext cx="800100" cy="22860"/>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735106</xdr:colOff>
      <xdr:row>3</xdr:row>
      <xdr:rowOff>313764</xdr:rowOff>
    </xdr:from>
    <xdr:to>
      <xdr:col>19</xdr:col>
      <xdr:colOff>7620</xdr:colOff>
      <xdr:row>4</xdr:row>
      <xdr:rowOff>190500</xdr:rowOff>
    </xdr:to>
    <xdr:cxnSp macro="">
      <xdr:nvCxnSpPr>
        <xdr:cNvPr id="25" name="Straight Connector 24">
          <a:extLst>
            <a:ext uri="{FF2B5EF4-FFF2-40B4-BE49-F238E27FC236}">
              <a16:creationId xmlns:a16="http://schemas.microsoft.com/office/drawing/2014/main" id="{843545EE-F069-47F3-AEE5-EAFA4EB03211}"/>
            </a:ext>
          </a:extLst>
        </xdr:cNvPr>
        <xdr:cNvCxnSpPr/>
      </xdr:nvCxnSpPr>
      <xdr:spPr>
        <a:xfrm>
          <a:off x="11098306" y="1174376"/>
          <a:ext cx="1280608" cy="271183"/>
        </a:xfrm>
        <a:prstGeom prst="line">
          <a:avLst/>
        </a:prstGeom>
        <a:ln w="28575">
          <a:solidFill>
            <a:srgbClr val="C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753035</xdr:colOff>
      <xdr:row>4</xdr:row>
      <xdr:rowOff>213360</xdr:rowOff>
    </xdr:from>
    <xdr:to>
      <xdr:col>19</xdr:col>
      <xdr:colOff>0</xdr:colOff>
      <xdr:row>5</xdr:row>
      <xdr:rowOff>98612</xdr:rowOff>
    </xdr:to>
    <xdr:cxnSp macro="">
      <xdr:nvCxnSpPr>
        <xdr:cNvPr id="29" name="Straight Connector 28">
          <a:extLst>
            <a:ext uri="{FF2B5EF4-FFF2-40B4-BE49-F238E27FC236}">
              <a16:creationId xmlns:a16="http://schemas.microsoft.com/office/drawing/2014/main" id="{49FBD032-8A78-427E-8A35-185F29C44CC9}"/>
            </a:ext>
          </a:extLst>
        </xdr:cNvPr>
        <xdr:cNvCxnSpPr/>
      </xdr:nvCxnSpPr>
      <xdr:spPr>
        <a:xfrm flipV="1">
          <a:off x="11116235" y="1468419"/>
          <a:ext cx="1255059" cy="279699"/>
        </a:xfrm>
        <a:prstGeom prst="line">
          <a:avLst/>
        </a:prstGeom>
        <a:ln w="28575">
          <a:solidFill>
            <a:srgbClr val="C00000"/>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449580</xdr:colOff>
      <xdr:row>26</xdr:row>
      <xdr:rowOff>259080</xdr:rowOff>
    </xdr:from>
    <xdr:to>
      <xdr:col>16</xdr:col>
      <xdr:colOff>45720</xdr:colOff>
      <xdr:row>26</xdr:row>
      <xdr:rowOff>266700</xdr:rowOff>
    </xdr:to>
    <xdr:cxnSp macro="">
      <xdr:nvCxnSpPr>
        <xdr:cNvPr id="2" name="Straight Connector 1">
          <a:extLst>
            <a:ext uri="{FF2B5EF4-FFF2-40B4-BE49-F238E27FC236}">
              <a16:creationId xmlns:a16="http://schemas.microsoft.com/office/drawing/2014/main" id="{E2B8B9C2-9039-4F01-90A1-966CB5354A68}"/>
            </a:ext>
          </a:extLst>
        </xdr:cNvPr>
        <xdr:cNvCxnSpPr/>
      </xdr:nvCxnSpPr>
      <xdr:spPr>
        <a:xfrm flipV="1">
          <a:off x="9593580" y="1112520"/>
          <a:ext cx="815340" cy="7620"/>
        </a:xfrm>
        <a:prstGeom prst="line">
          <a:avLst/>
        </a:prstGeom>
        <a:ln w="28575">
          <a:solidFill>
            <a:srgbClr val="00206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426720</xdr:colOff>
      <xdr:row>26</xdr:row>
      <xdr:rowOff>228600</xdr:rowOff>
    </xdr:from>
    <xdr:to>
      <xdr:col>16</xdr:col>
      <xdr:colOff>60960</xdr:colOff>
      <xdr:row>28</xdr:row>
      <xdr:rowOff>243840</xdr:rowOff>
    </xdr:to>
    <xdr:cxnSp macro="">
      <xdr:nvCxnSpPr>
        <xdr:cNvPr id="3" name="Straight Connector 2">
          <a:extLst>
            <a:ext uri="{FF2B5EF4-FFF2-40B4-BE49-F238E27FC236}">
              <a16:creationId xmlns:a16="http://schemas.microsoft.com/office/drawing/2014/main" id="{26618F34-158C-460F-978C-4ED01B6265CA}"/>
            </a:ext>
          </a:extLst>
        </xdr:cNvPr>
        <xdr:cNvCxnSpPr/>
      </xdr:nvCxnSpPr>
      <xdr:spPr>
        <a:xfrm flipV="1">
          <a:off x="9570720" y="1082040"/>
          <a:ext cx="853440" cy="807720"/>
        </a:xfrm>
        <a:prstGeom prst="line">
          <a:avLst/>
        </a:prstGeom>
        <a:ln w="28575">
          <a:solidFill>
            <a:srgbClr val="00206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457200</xdr:colOff>
      <xdr:row>26</xdr:row>
      <xdr:rowOff>274320</xdr:rowOff>
    </xdr:from>
    <xdr:to>
      <xdr:col>16</xdr:col>
      <xdr:colOff>7620</xdr:colOff>
      <xdr:row>28</xdr:row>
      <xdr:rowOff>220980</xdr:rowOff>
    </xdr:to>
    <xdr:cxnSp macro="">
      <xdr:nvCxnSpPr>
        <xdr:cNvPr id="4" name="Straight Connector 3">
          <a:extLst>
            <a:ext uri="{FF2B5EF4-FFF2-40B4-BE49-F238E27FC236}">
              <a16:creationId xmlns:a16="http://schemas.microsoft.com/office/drawing/2014/main" id="{818DCCA0-2203-468B-A53A-191913F8CCC9}"/>
            </a:ext>
          </a:extLst>
        </xdr:cNvPr>
        <xdr:cNvCxnSpPr/>
      </xdr:nvCxnSpPr>
      <xdr:spPr>
        <a:xfrm>
          <a:off x="9601200" y="1127760"/>
          <a:ext cx="769620" cy="739140"/>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449580</xdr:colOff>
      <xdr:row>28</xdr:row>
      <xdr:rowOff>228600</xdr:rowOff>
    </xdr:from>
    <xdr:to>
      <xdr:col>16</xdr:col>
      <xdr:colOff>30480</xdr:colOff>
      <xdr:row>28</xdr:row>
      <xdr:rowOff>251460</xdr:rowOff>
    </xdr:to>
    <xdr:cxnSp macro="">
      <xdr:nvCxnSpPr>
        <xdr:cNvPr id="5" name="Straight Connector 4">
          <a:extLst>
            <a:ext uri="{FF2B5EF4-FFF2-40B4-BE49-F238E27FC236}">
              <a16:creationId xmlns:a16="http://schemas.microsoft.com/office/drawing/2014/main" id="{A355E073-21D4-47FD-8AE1-CFC2ACC93522}"/>
            </a:ext>
          </a:extLst>
        </xdr:cNvPr>
        <xdr:cNvCxnSpPr/>
      </xdr:nvCxnSpPr>
      <xdr:spPr>
        <a:xfrm flipV="1">
          <a:off x="9593580" y="1874520"/>
          <a:ext cx="800100" cy="22860"/>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735106</xdr:colOff>
      <xdr:row>26</xdr:row>
      <xdr:rowOff>313764</xdr:rowOff>
    </xdr:from>
    <xdr:to>
      <xdr:col>18</xdr:col>
      <xdr:colOff>7620</xdr:colOff>
      <xdr:row>27</xdr:row>
      <xdr:rowOff>190500</xdr:rowOff>
    </xdr:to>
    <xdr:cxnSp macro="">
      <xdr:nvCxnSpPr>
        <xdr:cNvPr id="6" name="Straight Connector 5">
          <a:extLst>
            <a:ext uri="{FF2B5EF4-FFF2-40B4-BE49-F238E27FC236}">
              <a16:creationId xmlns:a16="http://schemas.microsoft.com/office/drawing/2014/main" id="{CFA9196D-0323-4712-96F9-D3A9D284661D}"/>
            </a:ext>
          </a:extLst>
        </xdr:cNvPr>
        <xdr:cNvCxnSpPr/>
      </xdr:nvCxnSpPr>
      <xdr:spPr>
        <a:xfrm>
          <a:off x="11098306" y="1167204"/>
          <a:ext cx="1276574" cy="272976"/>
        </a:xfrm>
        <a:prstGeom prst="line">
          <a:avLst/>
        </a:prstGeom>
        <a:ln w="28575">
          <a:solidFill>
            <a:srgbClr val="C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753035</xdr:colOff>
      <xdr:row>27</xdr:row>
      <xdr:rowOff>213360</xdr:rowOff>
    </xdr:from>
    <xdr:to>
      <xdr:col>18</xdr:col>
      <xdr:colOff>0</xdr:colOff>
      <xdr:row>28</xdr:row>
      <xdr:rowOff>98612</xdr:rowOff>
    </xdr:to>
    <xdr:cxnSp macro="">
      <xdr:nvCxnSpPr>
        <xdr:cNvPr id="7" name="Straight Connector 6">
          <a:extLst>
            <a:ext uri="{FF2B5EF4-FFF2-40B4-BE49-F238E27FC236}">
              <a16:creationId xmlns:a16="http://schemas.microsoft.com/office/drawing/2014/main" id="{A5A09AA0-4698-46F4-923E-D44EE8AE7E56}"/>
            </a:ext>
          </a:extLst>
        </xdr:cNvPr>
        <xdr:cNvCxnSpPr/>
      </xdr:nvCxnSpPr>
      <xdr:spPr>
        <a:xfrm flipV="1">
          <a:off x="11116235" y="1463040"/>
          <a:ext cx="1251025" cy="281492"/>
        </a:xfrm>
        <a:prstGeom prst="line">
          <a:avLst/>
        </a:prstGeom>
        <a:ln w="28575">
          <a:solidFill>
            <a:srgbClr val="C00000"/>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14</xdr:col>
      <xdr:colOff>198120</xdr:colOff>
      <xdr:row>5</xdr:row>
      <xdr:rowOff>175260</xdr:rowOff>
    </xdr:from>
    <xdr:to>
      <xdr:col>26</xdr:col>
      <xdr:colOff>556925</xdr:colOff>
      <xdr:row>17</xdr:row>
      <xdr:rowOff>23129</xdr:rowOff>
    </xdr:to>
    <xdr:pic>
      <xdr:nvPicPr>
        <xdr:cNvPr id="2" name="Picture 1">
          <a:extLst>
            <a:ext uri="{FF2B5EF4-FFF2-40B4-BE49-F238E27FC236}">
              <a16:creationId xmlns:a16="http://schemas.microsoft.com/office/drawing/2014/main" id="{D3F7FC92-B747-506F-6A34-AD952D390301}"/>
            </a:ext>
          </a:extLst>
        </xdr:cNvPr>
        <xdr:cNvPicPr>
          <a:picLocks noChangeAspect="1"/>
        </xdr:cNvPicPr>
      </xdr:nvPicPr>
      <xdr:blipFill>
        <a:blip xmlns:r="http://schemas.openxmlformats.org/officeDocument/2006/relationships" r:embed="rId1"/>
        <a:stretch>
          <a:fillRect/>
        </a:stretch>
      </xdr:blipFill>
      <xdr:spPr>
        <a:xfrm>
          <a:off x="8732520" y="1508760"/>
          <a:ext cx="7674005" cy="3109229"/>
        </a:xfrm>
        <a:prstGeom prst="rect">
          <a:avLst/>
        </a:prstGeom>
      </xdr:spPr>
    </xdr:pic>
    <xdr:clientData/>
  </xdr:twoCellAnchor>
  <xdr:twoCellAnchor editAs="oneCell">
    <xdr:from>
      <xdr:col>1</xdr:col>
      <xdr:colOff>0</xdr:colOff>
      <xdr:row>33</xdr:row>
      <xdr:rowOff>0</xdr:rowOff>
    </xdr:from>
    <xdr:to>
      <xdr:col>3</xdr:col>
      <xdr:colOff>580800</xdr:colOff>
      <xdr:row>37</xdr:row>
      <xdr:rowOff>231382</xdr:rowOff>
    </xdr:to>
    <xdr:pic>
      <xdr:nvPicPr>
        <xdr:cNvPr id="3" name="Picture 2">
          <a:extLst>
            <a:ext uri="{FF2B5EF4-FFF2-40B4-BE49-F238E27FC236}">
              <a16:creationId xmlns:a16="http://schemas.microsoft.com/office/drawing/2014/main" id="{565D4532-91E2-0AA7-B30C-9FF82E0CE2B3}"/>
            </a:ext>
          </a:extLst>
        </xdr:cNvPr>
        <xdr:cNvPicPr>
          <a:picLocks noChangeAspect="1"/>
        </xdr:cNvPicPr>
      </xdr:nvPicPr>
      <xdr:blipFill>
        <a:blip xmlns:r="http://schemas.openxmlformats.org/officeDocument/2006/relationships" r:embed="rId2"/>
        <a:stretch>
          <a:fillRect/>
        </a:stretch>
      </xdr:blipFill>
      <xdr:spPr>
        <a:xfrm>
          <a:off x="609600" y="8862060"/>
          <a:ext cx="1800000" cy="1298182"/>
        </a:xfrm>
        <a:prstGeom prst="rect">
          <a:avLst/>
        </a:prstGeom>
      </xdr:spPr>
    </xdr:pic>
    <xdr:clientData/>
  </xdr:twoCellAnchor>
  <xdr:twoCellAnchor editAs="oneCell">
    <xdr:from>
      <xdr:col>8</xdr:col>
      <xdr:colOff>251460</xdr:colOff>
      <xdr:row>32</xdr:row>
      <xdr:rowOff>259080</xdr:rowOff>
    </xdr:from>
    <xdr:to>
      <xdr:col>11</xdr:col>
      <xdr:colOff>222660</xdr:colOff>
      <xdr:row>37</xdr:row>
      <xdr:rowOff>122030</xdr:rowOff>
    </xdr:to>
    <xdr:pic>
      <xdr:nvPicPr>
        <xdr:cNvPr id="4" name="Picture 3">
          <a:extLst>
            <a:ext uri="{FF2B5EF4-FFF2-40B4-BE49-F238E27FC236}">
              <a16:creationId xmlns:a16="http://schemas.microsoft.com/office/drawing/2014/main" id="{B5EBC5C0-F036-8B4D-88BA-F16D90B98188}"/>
            </a:ext>
          </a:extLst>
        </xdr:cNvPr>
        <xdr:cNvPicPr>
          <a:picLocks noChangeAspect="1"/>
        </xdr:cNvPicPr>
      </xdr:nvPicPr>
      <xdr:blipFill>
        <a:blip xmlns:r="http://schemas.openxmlformats.org/officeDocument/2006/relationships" r:embed="rId3"/>
        <a:stretch>
          <a:fillRect/>
        </a:stretch>
      </xdr:blipFill>
      <xdr:spPr>
        <a:xfrm>
          <a:off x="5128260" y="8854440"/>
          <a:ext cx="1800000" cy="1196450"/>
        </a:xfrm>
        <a:prstGeom prst="rect">
          <a:avLst/>
        </a:prstGeom>
      </xdr:spPr>
    </xdr:pic>
    <xdr:clientData/>
  </xdr:twoCellAnchor>
  <xdr:twoCellAnchor editAs="oneCell">
    <xdr:from>
      <xdr:col>1</xdr:col>
      <xdr:colOff>0</xdr:colOff>
      <xdr:row>42</xdr:row>
      <xdr:rowOff>0</xdr:rowOff>
    </xdr:from>
    <xdr:to>
      <xdr:col>3</xdr:col>
      <xdr:colOff>580800</xdr:colOff>
      <xdr:row>46</xdr:row>
      <xdr:rowOff>103817</xdr:rowOff>
    </xdr:to>
    <xdr:pic>
      <xdr:nvPicPr>
        <xdr:cNvPr id="6" name="Picture 5">
          <a:extLst>
            <a:ext uri="{FF2B5EF4-FFF2-40B4-BE49-F238E27FC236}">
              <a16:creationId xmlns:a16="http://schemas.microsoft.com/office/drawing/2014/main" id="{08BAB395-1FA6-E110-05A7-01D5C3BAF30C}"/>
            </a:ext>
          </a:extLst>
        </xdr:cNvPr>
        <xdr:cNvPicPr>
          <a:picLocks noChangeAspect="1"/>
        </xdr:cNvPicPr>
      </xdr:nvPicPr>
      <xdr:blipFill>
        <a:blip xmlns:r="http://schemas.openxmlformats.org/officeDocument/2006/relationships" r:embed="rId4"/>
        <a:stretch>
          <a:fillRect/>
        </a:stretch>
      </xdr:blipFill>
      <xdr:spPr>
        <a:xfrm>
          <a:off x="609600" y="11262360"/>
          <a:ext cx="1800000" cy="1201097"/>
        </a:xfrm>
        <a:prstGeom prst="rect">
          <a:avLst/>
        </a:prstGeom>
      </xdr:spPr>
    </xdr:pic>
    <xdr:clientData/>
  </xdr:twoCellAnchor>
  <xdr:twoCellAnchor editAs="oneCell">
    <xdr:from>
      <xdr:col>8</xdr:col>
      <xdr:colOff>45720</xdr:colOff>
      <xdr:row>41</xdr:row>
      <xdr:rowOff>160020</xdr:rowOff>
    </xdr:from>
    <xdr:to>
      <xdr:col>11</xdr:col>
      <xdr:colOff>16920</xdr:colOff>
      <xdr:row>46</xdr:row>
      <xdr:rowOff>137723</xdr:rowOff>
    </xdr:to>
    <xdr:pic>
      <xdr:nvPicPr>
        <xdr:cNvPr id="7" name="Picture 6">
          <a:extLst>
            <a:ext uri="{FF2B5EF4-FFF2-40B4-BE49-F238E27FC236}">
              <a16:creationId xmlns:a16="http://schemas.microsoft.com/office/drawing/2014/main" id="{DD7BB73D-0C5E-456B-52AE-79E16B881DF7}"/>
            </a:ext>
          </a:extLst>
        </xdr:cNvPr>
        <xdr:cNvPicPr>
          <a:picLocks noChangeAspect="1"/>
        </xdr:cNvPicPr>
      </xdr:nvPicPr>
      <xdr:blipFill>
        <a:blip xmlns:r="http://schemas.openxmlformats.org/officeDocument/2006/relationships" r:embed="rId5"/>
        <a:stretch>
          <a:fillRect/>
        </a:stretch>
      </xdr:blipFill>
      <xdr:spPr>
        <a:xfrm>
          <a:off x="4922520" y="11155680"/>
          <a:ext cx="1800000" cy="137216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9</xdr:col>
      <xdr:colOff>541490</xdr:colOff>
      <xdr:row>17</xdr:row>
      <xdr:rowOff>61243</xdr:rowOff>
    </xdr:to>
    <xdr:pic>
      <xdr:nvPicPr>
        <xdr:cNvPr id="3" name="Picture 2">
          <a:extLst>
            <a:ext uri="{FF2B5EF4-FFF2-40B4-BE49-F238E27FC236}">
              <a16:creationId xmlns:a16="http://schemas.microsoft.com/office/drawing/2014/main" id="{EC4F6AE0-088C-E410-F56C-DEDA78B7CDB4}"/>
            </a:ext>
          </a:extLst>
        </xdr:cNvPr>
        <xdr:cNvPicPr>
          <a:picLocks noChangeAspect="1"/>
        </xdr:cNvPicPr>
      </xdr:nvPicPr>
      <xdr:blipFill>
        <a:blip xmlns:r="http://schemas.openxmlformats.org/officeDocument/2006/relationships" r:embed="rId1"/>
        <a:stretch>
          <a:fillRect/>
        </a:stretch>
      </xdr:blipFill>
      <xdr:spPr>
        <a:xfrm>
          <a:off x="609600" y="685800"/>
          <a:ext cx="5418290" cy="3261643"/>
        </a:xfrm>
        <a:prstGeom prst="rect">
          <a:avLst/>
        </a:prstGeom>
        <a:ln>
          <a:solidFill>
            <a:schemeClr val="accent1"/>
          </a:solid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9</xdr:col>
      <xdr:colOff>1493</xdr:colOff>
      <xdr:row>11</xdr:row>
      <xdr:rowOff>53340</xdr:rowOff>
    </xdr:to>
    <xdr:pic>
      <xdr:nvPicPr>
        <xdr:cNvPr id="3" name="Picture 2">
          <a:extLst>
            <a:ext uri="{FF2B5EF4-FFF2-40B4-BE49-F238E27FC236}">
              <a16:creationId xmlns:a16="http://schemas.microsoft.com/office/drawing/2014/main" id="{B5D16D7E-3691-C182-A8E2-198AF4A4326A}"/>
            </a:ext>
          </a:extLst>
        </xdr:cNvPr>
        <xdr:cNvPicPr>
          <a:picLocks noChangeAspect="1"/>
        </xdr:cNvPicPr>
      </xdr:nvPicPr>
      <xdr:blipFill>
        <a:blip xmlns:r="http://schemas.openxmlformats.org/officeDocument/2006/relationships" r:embed="rId1"/>
        <a:stretch>
          <a:fillRect/>
        </a:stretch>
      </xdr:blipFill>
      <xdr:spPr>
        <a:xfrm>
          <a:off x="1219200" y="228600"/>
          <a:ext cx="4268693" cy="2339340"/>
        </a:xfrm>
        <a:prstGeom prst="rect">
          <a:avLst/>
        </a:prstGeom>
      </xdr:spPr>
    </xdr:pic>
    <xdr:clientData/>
  </xdr:twoCellAnchor>
  <xdr:twoCellAnchor editAs="oneCell">
    <xdr:from>
      <xdr:col>9</xdr:col>
      <xdr:colOff>243840</xdr:colOff>
      <xdr:row>0</xdr:row>
      <xdr:rowOff>198121</xdr:rowOff>
    </xdr:from>
    <xdr:to>
      <xdr:col>15</xdr:col>
      <xdr:colOff>381975</xdr:colOff>
      <xdr:row>7</xdr:row>
      <xdr:rowOff>99061</xdr:rowOff>
    </xdr:to>
    <xdr:pic>
      <xdr:nvPicPr>
        <xdr:cNvPr id="4" name="Picture 3">
          <a:extLst>
            <a:ext uri="{FF2B5EF4-FFF2-40B4-BE49-F238E27FC236}">
              <a16:creationId xmlns:a16="http://schemas.microsoft.com/office/drawing/2014/main" id="{AA5C5D17-1777-695A-012F-2735AA36526E}"/>
            </a:ext>
          </a:extLst>
        </xdr:cNvPr>
        <xdr:cNvPicPr>
          <a:picLocks noChangeAspect="1"/>
        </xdr:cNvPicPr>
      </xdr:nvPicPr>
      <xdr:blipFill>
        <a:blip xmlns:r="http://schemas.openxmlformats.org/officeDocument/2006/relationships" r:embed="rId2"/>
        <a:stretch>
          <a:fillRect/>
        </a:stretch>
      </xdr:blipFill>
      <xdr:spPr>
        <a:xfrm>
          <a:off x="5730240" y="198121"/>
          <a:ext cx="3795735" cy="1600200"/>
        </a:xfrm>
        <a:prstGeom prst="rect">
          <a:avLst/>
        </a:prstGeom>
      </xdr:spPr>
    </xdr:pic>
    <xdr:clientData/>
  </xdr:twoCellAnchor>
  <xdr:twoCellAnchor editAs="oneCell">
    <xdr:from>
      <xdr:col>16</xdr:col>
      <xdr:colOff>62543</xdr:colOff>
      <xdr:row>0</xdr:row>
      <xdr:rowOff>121920</xdr:rowOff>
    </xdr:from>
    <xdr:to>
      <xdr:col>23</xdr:col>
      <xdr:colOff>434876</xdr:colOff>
      <xdr:row>11</xdr:row>
      <xdr:rowOff>121920</xdr:rowOff>
    </xdr:to>
    <xdr:pic>
      <xdr:nvPicPr>
        <xdr:cNvPr id="5" name="Picture 4">
          <a:extLst>
            <a:ext uri="{FF2B5EF4-FFF2-40B4-BE49-F238E27FC236}">
              <a16:creationId xmlns:a16="http://schemas.microsoft.com/office/drawing/2014/main" id="{CAC88AAA-3141-B6F6-6085-2070A4ACE7E7}"/>
            </a:ext>
          </a:extLst>
        </xdr:cNvPr>
        <xdr:cNvPicPr>
          <a:picLocks noChangeAspect="1"/>
        </xdr:cNvPicPr>
      </xdr:nvPicPr>
      <xdr:blipFill>
        <a:blip xmlns:r="http://schemas.openxmlformats.org/officeDocument/2006/relationships" r:embed="rId3"/>
        <a:stretch>
          <a:fillRect/>
        </a:stretch>
      </xdr:blipFill>
      <xdr:spPr>
        <a:xfrm>
          <a:off x="9816143" y="121920"/>
          <a:ext cx="4639533" cy="2613660"/>
        </a:xfrm>
        <a:prstGeom prst="rect">
          <a:avLst/>
        </a:prstGeom>
      </xdr:spPr>
    </xdr:pic>
    <xdr:clientData/>
  </xdr:twoCellAnchor>
  <xdr:twoCellAnchor editAs="oneCell">
    <xdr:from>
      <xdr:col>7</xdr:col>
      <xdr:colOff>115124</xdr:colOff>
      <xdr:row>18</xdr:row>
      <xdr:rowOff>167640</xdr:rowOff>
    </xdr:from>
    <xdr:to>
      <xdr:col>15</xdr:col>
      <xdr:colOff>54032</xdr:colOff>
      <xdr:row>27</xdr:row>
      <xdr:rowOff>129540</xdr:rowOff>
    </xdr:to>
    <xdr:pic>
      <xdr:nvPicPr>
        <xdr:cNvPr id="6" name="Picture 5">
          <a:extLst>
            <a:ext uri="{FF2B5EF4-FFF2-40B4-BE49-F238E27FC236}">
              <a16:creationId xmlns:a16="http://schemas.microsoft.com/office/drawing/2014/main" id="{F074F01B-965F-A7CE-7F5D-F19814F8D2DB}"/>
            </a:ext>
          </a:extLst>
        </xdr:cNvPr>
        <xdr:cNvPicPr>
          <a:picLocks noChangeAspect="1"/>
        </xdr:cNvPicPr>
      </xdr:nvPicPr>
      <xdr:blipFill>
        <a:blip xmlns:r="http://schemas.openxmlformats.org/officeDocument/2006/relationships" r:embed="rId4"/>
        <a:stretch>
          <a:fillRect/>
        </a:stretch>
      </xdr:blipFill>
      <xdr:spPr>
        <a:xfrm>
          <a:off x="4382324" y="4381500"/>
          <a:ext cx="4815708" cy="2118360"/>
        </a:xfrm>
        <a:prstGeom prst="rect">
          <a:avLst/>
        </a:prstGeom>
      </xdr:spPr>
    </xdr:pic>
    <xdr:clientData/>
  </xdr:twoCellAnchor>
  <xdr:twoCellAnchor editAs="oneCell">
    <xdr:from>
      <xdr:col>16</xdr:col>
      <xdr:colOff>137160</xdr:colOff>
      <xdr:row>14</xdr:row>
      <xdr:rowOff>24386</xdr:rowOff>
    </xdr:from>
    <xdr:to>
      <xdr:col>22</xdr:col>
      <xdr:colOff>163776</xdr:colOff>
      <xdr:row>22</xdr:row>
      <xdr:rowOff>30479</xdr:rowOff>
    </xdr:to>
    <xdr:pic>
      <xdr:nvPicPr>
        <xdr:cNvPr id="7" name="Picture 6">
          <a:extLst>
            <a:ext uri="{FF2B5EF4-FFF2-40B4-BE49-F238E27FC236}">
              <a16:creationId xmlns:a16="http://schemas.microsoft.com/office/drawing/2014/main" id="{BFC1207E-8FEC-F308-3E2D-A308F501840A}"/>
            </a:ext>
          </a:extLst>
        </xdr:cNvPr>
        <xdr:cNvPicPr>
          <a:picLocks noChangeAspect="1"/>
        </xdr:cNvPicPr>
      </xdr:nvPicPr>
      <xdr:blipFill>
        <a:blip xmlns:r="http://schemas.openxmlformats.org/officeDocument/2006/relationships" r:embed="rId5"/>
        <a:stretch>
          <a:fillRect/>
        </a:stretch>
      </xdr:blipFill>
      <xdr:spPr>
        <a:xfrm>
          <a:off x="9890760" y="3323846"/>
          <a:ext cx="3684216" cy="1933953"/>
        </a:xfrm>
        <a:prstGeom prst="rect">
          <a:avLst/>
        </a:prstGeom>
      </xdr:spPr>
    </xdr:pic>
    <xdr:clientData/>
  </xdr:twoCellAnchor>
  <xdr:twoCellAnchor editAs="oneCell">
    <xdr:from>
      <xdr:col>16</xdr:col>
      <xdr:colOff>150905</xdr:colOff>
      <xdr:row>22</xdr:row>
      <xdr:rowOff>68579</xdr:rowOff>
    </xdr:from>
    <xdr:to>
      <xdr:col>22</xdr:col>
      <xdr:colOff>214027</xdr:colOff>
      <xdr:row>31</xdr:row>
      <xdr:rowOff>114676</xdr:rowOff>
    </xdr:to>
    <xdr:pic>
      <xdr:nvPicPr>
        <xdr:cNvPr id="8" name="Picture 7">
          <a:extLst>
            <a:ext uri="{FF2B5EF4-FFF2-40B4-BE49-F238E27FC236}">
              <a16:creationId xmlns:a16="http://schemas.microsoft.com/office/drawing/2014/main" id="{6116D314-41D1-A278-7F32-058CAAFA438A}"/>
            </a:ext>
          </a:extLst>
        </xdr:cNvPr>
        <xdr:cNvPicPr>
          <a:picLocks noChangeAspect="1"/>
        </xdr:cNvPicPr>
      </xdr:nvPicPr>
      <xdr:blipFill>
        <a:blip xmlns:r="http://schemas.openxmlformats.org/officeDocument/2006/relationships" r:embed="rId6"/>
        <a:stretch>
          <a:fillRect/>
        </a:stretch>
      </xdr:blipFill>
      <xdr:spPr>
        <a:xfrm>
          <a:off x="9904505" y="5295899"/>
          <a:ext cx="3720722" cy="210349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3" Type="http://schemas.openxmlformats.org/officeDocument/2006/relationships/hyperlink" Target="https://ajithp.com/2023/04/02/prompt-engineering-unlock-the-power-of-generative-ai/" TargetMode="External"/><Relationship Id="rId2" Type="http://schemas.openxmlformats.org/officeDocument/2006/relationships/hyperlink" Target="https://developers.generativeai.google/guide/prompt_best_practices" TargetMode="External"/><Relationship Id="rId1" Type="http://schemas.openxmlformats.org/officeDocument/2006/relationships/hyperlink" Target="https://developers.generativeai.google/guide/concepts"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86CC38-455B-4326-A18E-60B6911EF080}">
  <dimension ref="A2:U77"/>
  <sheetViews>
    <sheetView topLeftCell="A65" zoomScale="115" zoomScaleNormal="115" workbookViewId="0">
      <selection activeCell="I76" sqref="I76"/>
    </sheetView>
  </sheetViews>
  <sheetFormatPr defaultRowHeight="21" x14ac:dyDescent="0.4"/>
  <cols>
    <col min="1" max="7" width="8.88671875" style="3"/>
    <col min="8" max="8" width="16.88671875" style="3" bestFit="1" customWidth="1"/>
    <col min="9" max="18" width="8.88671875" style="3"/>
    <col min="19" max="19" width="12.44140625" style="3" customWidth="1"/>
    <col min="20" max="16384" width="8.88671875" style="3"/>
  </cols>
  <sheetData>
    <row r="2" spans="1:9" x14ac:dyDescent="0.4">
      <c r="A2" s="2" t="s">
        <v>475</v>
      </c>
    </row>
    <row r="4" spans="1:9" x14ac:dyDescent="0.4">
      <c r="B4" s="3" t="s">
        <v>476</v>
      </c>
    </row>
    <row r="14" spans="1:9" x14ac:dyDescent="0.4">
      <c r="B14" s="16" t="s">
        <v>477</v>
      </c>
      <c r="C14" s="16"/>
      <c r="D14" s="16" t="s">
        <v>478</v>
      </c>
      <c r="E14" s="16"/>
      <c r="F14" s="16"/>
      <c r="G14" s="16" t="s">
        <v>479</v>
      </c>
      <c r="H14" s="16"/>
      <c r="I14" s="16"/>
    </row>
    <row r="30" spans="1:15" x14ac:dyDescent="0.4">
      <c r="K30" s="3" t="s">
        <v>487</v>
      </c>
      <c r="N30" s="3" t="s">
        <v>154</v>
      </c>
      <c r="O30" s="3" t="s">
        <v>481</v>
      </c>
    </row>
    <row r="32" spans="1:15" x14ac:dyDescent="0.4">
      <c r="A32" s="2" t="s">
        <v>482</v>
      </c>
    </row>
    <row r="34" spans="1:6" x14ac:dyDescent="0.4">
      <c r="B34" s="3" t="s">
        <v>483</v>
      </c>
    </row>
    <row r="35" spans="1:6" x14ac:dyDescent="0.4">
      <c r="B35" s="3" t="s">
        <v>491</v>
      </c>
    </row>
    <row r="37" spans="1:6" x14ac:dyDescent="0.4">
      <c r="B37" s="3" t="s">
        <v>484</v>
      </c>
      <c r="D37" s="3" t="s">
        <v>486</v>
      </c>
      <c r="F37" s="3" t="s">
        <v>479</v>
      </c>
    </row>
    <row r="38" spans="1:6" x14ac:dyDescent="0.4">
      <c r="B38" s="3" t="s">
        <v>485</v>
      </c>
      <c r="D38" s="3" t="s">
        <v>480</v>
      </c>
      <c r="F38" s="3" t="s">
        <v>488</v>
      </c>
    </row>
    <row r="40" spans="1:6" x14ac:dyDescent="0.4">
      <c r="B40" s="3" t="s">
        <v>489</v>
      </c>
    </row>
    <row r="41" spans="1:6" x14ac:dyDescent="0.4">
      <c r="C41" s="3" t="s">
        <v>490</v>
      </c>
    </row>
    <row r="43" spans="1:6" x14ac:dyDescent="0.4">
      <c r="B43" s="3" t="s">
        <v>492</v>
      </c>
    </row>
    <row r="45" spans="1:6" x14ac:dyDescent="0.4">
      <c r="B45" s="16" t="s">
        <v>506</v>
      </c>
    </row>
    <row r="47" spans="1:6" x14ac:dyDescent="0.4">
      <c r="A47" s="2" t="s">
        <v>493</v>
      </c>
    </row>
    <row r="49" spans="1:14" x14ac:dyDescent="0.4">
      <c r="B49" s="3" t="s">
        <v>494</v>
      </c>
    </row>
    <row r="50" spans="1:14" x14ac:dyDescent="0.4">
      <c r="B50" s="3" t="s">
        <v>495</v>
      </c>
    </row>
    <row r="53" spans="1:14" x14ac:dyDescent="0.4">
      <c r="A53" s="3" t="s">
        <v>496</v>
      </c>
    </row>
    <row r="55" spans="1:14" x14ac:dyDescent="0.4">
      <c r="C55" s="43" t="s">
        <v>497</v>
      </c>
      <c r="D55" s="6" t="s">
        <v>499</v>
      </c>
      <c r="F55" s="3" t="s">
        <v>86</v>
      </c>
      <c r="G55" s="3" t="s">
        <v>500</v>
      </c>
    </row>
    <row r="56" spans="1:14" x14ac:dyDescent="0.4">
      <c r="C56" s="5" t="s">
        <v>498</v>
      </c>
      <c r="F56" s="3" t="s">
        <v>501</v>
      </c>
      <c r="G56" s="3" t="s">
        <v>502</v>
      </c>
    </row>
    <row r="57" spans="1:14" x14ac:dyDescent="0.4">
      <c r="F57" s="3" t="s">
        <v>503</v>
      </c>
      <c r="G57" s="3" t="s">
        <v>504</v>
      </c>
    </row>
    <row r="58" spans="1:14" x14ac:dyDescent="0.4">
      <c r="F58" s="3" t="s">
        <v>498</v>
      </c>
      <c r="G58" s="3" t="s">
        <v>505</v>
      </c>
    </row>
    <row r="61" spans="1:14" x14ac:dyDescent="0.4">
      <c r="A61" s="3" t="s">
        <v>507</v>
      </c>
      <c r="K61" s="16" t="s">
        <v>508</v>
      </c>
    </row>
    <row r="63" spans="1:14" x14ac:dyDescent="0.4">
      <c r="K63" s="16" t="s">
        <v>371</v>
      </c>
      <c r="M63" s="41" t="s">
        <v>509</v>
      </c>
    </row>
    <row r="64" spans="1:14" x14ac:dyDescent="0.4">
      <c r="N64" s="16" t="s">
        <v>510</v>
      </c>
    </row>
    <row r="65" spans="3:21" x14ac:dyDescent="0.4">
      <c r="O65" s="16" t="s">
        <v>511</v>
      </c>
    </row>
    <row r="67" spans="3:21" x14ac:dyDescent="0.4">
      <c r="K67" s="16" t="s">
        <v>512</v>
      </c>
    </row>
    <row r="68" spans="3:21" x14ac:dyDescent="0.4">
      <c r="L68" s="34" t="s">
        <v>513</v>
      </c>
      <c r="M68" s="34"/>
      <c r="P68" s="41" t="s">
        <v>517</v>
      </c>
    </row>
    <row r="69" spans="3:21" x14ac:dyDescent="0.4">
      <c r="L69" s="34" t="s">
        <v>514</v>
      </c>
      <c r="Q69" s="16" t="s">
        <v>518</v>
      </c>
    </row>
    <row r="70" spans="3:21" x14ac:dyDescent="0.4">
      <c r="L70" s="34" t="s">
        <v>516</v>
      </c>
      <c r="Q70" s="3" t="s">
        <v>520</v>
      </c>
      <c r="T70" s="3" t="s">
        <v>519</v>
      </c>
    </row>
    <row r="71" spans="3:21" x14ac:dyDescent="0.4">
      <c r="L71" s="34" t="s">
        <v>515</v>
      </c>
      <c r="Q71" s="3" t="s">
        <v>521</v>
      </c>
      <c r="T71" s="3" t="s">
        <v>519</v>
      </c>
    </row>
    <row r="72" spans="3:21" ht="32.4" customHeight="1" x14ac:dyDescent="0.4">
      <c r="M72" s="84" t="s">
        <v>527</v>
      </c>
      <c r="N72" s="84"/>
      <c r="O72" s="84"/>
      <c r="Q72" s="3" t="s">
        <v>522</v>
      </c>
      <c r="T72" s="3" t="s">
        <v>523</v>
      </c>
    </row>
    <row r="73" spans="3:21" ht="37.799999999999997" customHeight="1" x14ac:dyDescent="0.4">
      <c r="M73" s="84" t="s">
        <v>528</v>
      </c>
      <c r="N73" s="84"/>
      <c r="O73" s="84"/>
      <c r="R73" s="83" t="s">
        <v>526</v>
      </c>
      <c r="S73" s="83"/>
      <c r="T73" s="83"/>
      <c r="U73" s="83"/>
    </row>
    <row r="74" spans="3:21" x14ac:dyDescent="0.4">
      <c r="F74" s="3">
        <v>20</v>
      </c>
      <c r="G74" s="3">
        <v>250</v>
      </c>
      <c r="H74" s="3">
        <v>19</v>
      </c>
      <c r="J74" s="3">
        <f>9*64+64</f>
        <v>640</v>
      </c>
      <c r="M74" s="53" t="s">
        <v>529</v>
      </c>
      <c r="R74" s="83"/>
      <c r="S74" s="83"/>
      <c r="T74" s="83"/>
      <c r="U74" s="83"/>
    </row>
    <row r="75" spans="3:21" x14ac:dyDescent="0.4">
      <c r="R75" s="83"/>
      <c r="S75" s="83"/>
      <c r="T75" s="83"/>
      <c r="U75" s="83"/>
    </row>
    <row r="76" spans="3:21" x14ac:dyDescent="0.4">
      <c r="C76" s="3">
        <v>100</v>
      </c>
      <c r="E76" s="3">
        <v>500</v>
      </c>
      <c r="H76" s="3">
        <f>F74*G74*H74</f>
        <v>95000</v>
      </c>
      <c r="M76" s="3" t="s">
        <v>524</v>
      </c>
    </row>
    <row r="77" spans="3:21" x14ac:dyDescent="0.4">
      <c r="C77" s="3">
        <v>1</v>
      </c>
      <c r="H77" s="3">
        <f>380*250</f>
        <v>95000</v>
      </c>
      <c r="M77" s="3" t="s">
        <v>525</v>
      </c>
    </row>
  </sheetData>
  <mergeCells count="3">
    <mergeCell ref="R73:U75"/>
    <mergeCell ref="M72:O72"/>
    <mergeCell ref="M73:O73"/>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D3419-3ABE-4C2F-B6F0-B811628566D1}">
  <dimension ref="B2:AC89"/>
  <sheetViews>
    <sheetView zoomScaleNormal="100" workbookViewId="0">
      <selection activeCell="G6" sqref="G6"/>
    </sheetView>
  </sheetViews>
  <sheetFormatPr defaultRowHeight="21" x14ac:dyDescent="0.4"/>
  <cols>
    <col min="1" max="4" width="8.88671875" style="3"/>
    <col min="5" max="5" width="11.77734375" style="3" customWidth="1"/>
    <col min="6" max="6" width="12" style="3" customWidth="1"/>
    <col min="7" max="7" width="11.5546875" style="3" customWidth="1"/>
    <col min="8" max="8" width="27.5546875" style="3" bestFit="1" customWidth="1"/>
    <col min="9" max="16384" width="8.88671875" style="3"/>
  </cols>
  <sheetData>
    <row r="2" spans="2:25" x14ac:dyDescent="0.4">
      <c r="B2" s="3" t="s">
        <v>313</v>
      </c>
    </row>
    <row r="3" spans="2:25" x14ac:dyDescent="0.4">
      <c r="B3" s="3" t="s">
        <v>314</v>
      </c>
    </row>
    <row r="4" spans="2:25" x14ac:dyDescent="0.4">
      <c r="B4" s="3" t="s">
        <v>315</v>
      </c>
    </row>
    <row r="5" spans="2:25" x14ac:dyDescent="0.4">
      <c r="B5" s="3" t="s">
        <v>48</v>
      </c>
    </row>
    <row r="6" spans="2:25" x14ac:dyDescent="0.4">
      <c r="B6" s="3" t="s">
        <v>316</v>
      </c>
    </row>
    <row r="7" spans="2:25" x14ac:dyDescent="0.4">
      <c r="B7" s="3" t="s">
        <v>317</v>
      </c>
    </row>
    <row r="8" spans="2:25" x14ac:dyDescent="0.4">
      <c r="B8" s="3" t="s">
        <v>318</v>
      </c>
    </row>
    <row r="10" spans="2:25" x14ac:dyDescent="0.4">
      <c r="C10" s="3" t="s">
        <v>319</v>
      </c>
    </row>
    <row r="12" spans="2:25" x14ac:dyDescent="0.4">
      <c r="C12" s="3" t="s">
        <v>305</v>
      </c>
      <c r="D12" s="3" t="s">
        <v>320</v>
      </c>
      <c r="H12" s="2" t="s">
        <v>334</v>
      </c>
      <c r="O12" s="2" t="s">
        <v>322</v>
      </c>
    </row>
    <row r="13" spans="2:25" x14ac:dyDescent="0.4">
      <c r="E13" s="3" t="s">
        <v>321</v>
      </c>
      <c r="H13" s="3" t="s">
        <v>332</v>
      </c>
      <c r="K13" s="3" t="s">
        <v>333</v>
      </c>
      <c r="Q13" s="3" t="s">
        <v>86</v>
      </c>
    </row>
    <row r="14" spans="2:25" ht="24.6" x14ac:dyDescent="0.55000000000000004">
      <c r="E14" s="3" t="s">
        <v>322</v>
      </c>
      <c r="H14" s="6" t="s">
        <v>335</v>
      </c>
      <c r="K14" s="6" t="s">
        <v>337</v>
      </c>
      <c r="O14" s="3" t="s">
        <v>340</v>
      </c>
      <c r="P14" s="47">
        <v>1</v>
      </c>
      <c r="Q14" s="3" t="s">
        <v>341</v>
      </c>
      <c r="R14" s="3" t="s">
        <v>342</v>
      </c>
    </row>
    <row r="15" spans="2:25" x14ac:dyDescent="0.4">
      <c r="E15" s="16" t="s">
        <v>323</v>
      </c>
      <c r="H15" s="6" t="s">
        <v>336</v>
      </c>
      <c r="K15" s="6" t="s">
        <v>338</v>
      </c>
      <c r="P15" s="5" t="s">
        <v>86</v>
      </c>
      <c r="Q15" s="3" t="s">
        <v>85</v>
      </c>
    </row>
    <row r="16" spans="2:25" ht="26.4" x14ac:dyDescent="0.55000000000000004">
      <c r="E16" s="16"/>
      <c r="H16" s="6"/>
      <c r="K16" s="6" t="s">
        <v>339</v>
      </c>
      <c r="Y16" s="3" t="s">
        <v>354</v>
      </c>
    </row>
    <row r="17" spans="3:29" x14ac:dyDescent="0.4">
      <c r="C17" s="3" t="s">
        <v>306</v>
      </c>
      <c r="D17" s="2" t="s">
        <v>324</v>
      </c>
      <c r="S17" s="3" t="s">
        <v>346</v>
      </c>
    </row>
    <row r="18" spans="3:29" ht="23.4" x14ac:dyDescent="0.4">
      <c r="E18" s="16" t="s">
        <v>325</v>
      </c>
      <c r="O18" s="3" t="s">
        <v>340</v>
      </c>
      <c r="P18" s="3" t="s">
        <v>343</v>
      </c>
      <c r="Q18" s="3" t="s">
        <v>145</v>
      </c>
      <c r="R18" s="48" t="s">
        <v>344</v>
      </c>
      <c r="S18" s="3" t="s">
        <v>341</v>
      </c>
      <c r="T18" s="3" t="s">
        <v>347</v>
      </c>
      <c r="V18" s="3" t="s">
        <v>348</v>
      </c>
      <c r="Y18" s="43" t="s">
        <v>351</v>
      </c>
      <c r="Z18" s="3" t="s">
        <v>154</v>
      </c>
      <c r="AA18" s="43" t="s">
        <v>352</v>
      </c>
      <c r="AB18" s="88" t="s">
        <v>145</v>
      </c>
      <c r="AC18" s="49" t="s">
        <v>353</v>
      </c>
    </row>
    <row r="19" spans="3:29" ht="24.6" x14ac:dyDescent="0.55000000000000004">
      <c r="E19" s="16" t="s">
        <v>302</v>
      </c>
      <c r="R19" s="5" t="s">
        <v>345</v>
      </c>
      <c r="S19" s="3" t="s">
        <v>85</v>
      </c>
      <c r="Y19" s="3" t="s">
        <v>350</v>
      </c>
      <c r="AA19" s="3" t="s">
        <v>350</v>
      </c>
      <c r="AB19" s="88"/>
    </row>
    <row r="20" spans="3:29" x14ac:dyDescent="0.4">
      <c r="F20" s="3" t="s">
        <v>418</v>
      </c>
      <c r="R20" s="5"/>
      <c r="AB20" s="5"/>
    </row>
    <row r="21" spans="3:29" x14ac:dyDescent="0.4">
      <c r="G21" s="3" t="s">
        <v>419</v>
      </c>
    </row>
    <row r="22" spans="3:29" ht="26.4" x14ac:dyDescent="0.55000000000000004">
      <c r="G22" s="3" t="s">
        <v>420</v>
      </c>
      <c r="S22" s="3" t="s">
        <v>346</v>
      </c>
      <c r="Y22" s="3" t="s">
        <v>355</v>
      </c>
    </row>
    <row r="23" spans="3:29" x14ac:dyDescent="0.4">
      <c r="F23" s="3" t="s">
        <v>421</v>
      </c>
      <c r="O23" s="3" t="s">
        <v>340</v>
      </c>
      <c r="P23" s="3" t="s">
        <v>343</v>
      </c>
      <c r="Q23" s="3" t="s">
        <v>145</v>
      </c>
      <c r="R23" s="48" t="s">
        <v>344</v>
      </c>
      <c r="S23" s="3" t="s">
        <v>341</v>
      </c>
      <c r="T23" s="3" t="s">
        <v>349</v>
      </c>
      <c r="V23" s="3" t="s">
        <v>348</v>
      </c>
    </row>
    <row r="24" spans="3:29" x14ac:dyDescent="0.4">
      <c r="G24" s="3" t="s">
        <v>422</v>
      </c>
      <c r="R24" s="5" t="s">
        <v>345</v>
      </c>
      <c r="S24" s="3" t="s">
        <v>85</v>
      </c>
    </row>
    <row r="25" spans="3:29" x14ac:dyDescent="0.4">
      <c r="R25" s="5"/>
    </row>
    <row r="26" spans="3:29" x14ac:dyDescent="0.4">
      <c r="E26" s="16" t="s">
        <v>326</v>
      </c>
    </row>
    <row r="27" spans="3:29" ht="31.2" x14ac:dyDescent="0.6">
      <c r="O27" s="8" t="s">
        <v>110</v>
      </c>
      <c r="P27" s="8"/>
      <c r="Q27" s="8" t="s">
        <v>260</v>
      </c>
      <c r="R27" s="3" t="s">
        <v>217</v>
      </c>
      <c r="S27" s="8"/>
    </row>
    <row r="28" spans="3:29" ht="31.2" x14ac:dyDescent="0.6">
      <c r="C28" s="3" t="s">
        <v>307</v>
      </c>
      <c r="D28" s="2" t="s">
        <v>327</v>
      </c>
      <c r="S28" s="8" t="s">
        <v>239</v>
      </c>
    </row>
    <row r="29" spans="3:29" ht="31.2" x14ac:dyDescent="0.6">
      <c r="E29" s="16" t="s">
        <v>328</v>
      </c>
      <c r="O29" s="8" t="s">
        <v>111</v>
      </c>
      <c r="P29" s="8"/>
      <c r="Q29" s="8" t="s">
        <v>261</v>
      </c>
      <c r="R29" s="3" t="s">
        <v>218</v>
      </c>
    </row>
    <row r="30" spans="3:29" x14ac:dyDescent="0.4">
      <c r="E30" s="16" t="s">
        <v>329</v>
      </c>
    </row>
    <row r="31" spans="3:29" x14ac:dyDescent="0.4">
      <c r="F31" s="3" t="s">
        <v>402</v>
      </c>
    </row>
    <row r="32" spans="3:29" x14ac:dyDescent="0.4">
      <c r="G32" s="46" t="s">
        <v>403</v>
      </c>
    </row>
    <row r="33" spans="3:19" x14ac:dyDescent="0.4">
      <c r="G33" s="46" t="s">
        <v>404</v>
      </c>
    </row>
    <row r="34" spans="3:19" x14ac:dyDescent="0.4">
      <c r="G34" s="46" t="s">
        <v>405</v>
      </c>
    </row>
    <row r="35" spans="3:19" x14ac:dyDescent="0.4">
      <c r="G35" s="46" t="s">
        <v>406</v>
      </c>
    </row>
    <row r="36" spans="3:19" x14ac:dyDescent="0.4">
      <c r="G36" s="46"/>
    </row>
    <row r="37" spans="3:19" x14ac:dyDescent="0.4">
      <c r="F37" s="16" t="s">
        <v>371</v>
      </c>
      <c r="G37" s="46"/>
    </row>
    <row r="38" spans="3:19" x14ac:dyDescent="0.4">
      <c r="G38" s="50" t="s">
        <v>407</v>
      </c>
      <c r="J38" s="16" t="s">
        <v>411</v>
      </c>
    </row>
    <row r="39" spans="3:19" x14ac:dyDescent="0.4">
      <c r="G39" s="46"/>
      <c r="H39" s="3" t="s">
        <v>408</v>
      </c>
      <c r="I39" s="3" t="s">
        <v>413</v>
      </c>
      <c r="K39" s="6" t="s">
        <v>414</v>
      </c>
    </row>
    <row r="40" spans="3:19" x14ac:dyDescent="0.4">
      <c r="G40" s="46"/>
      <c r="K40" s="6"/>
    </row>
    <row r="41" spans="3:19" x14ac:dyDescent="0.4">
      <c r="G41" s="46"/>
      <c r="H41" s="3" t="s">
        <v>409</v>
      </c>
      <c r="I41" s="3" t="s">
        <v>416</v>
      </c>
    </row>
    <row r="42" spans="3:19" x14ac:dyDescent="0.4">
      <c r="G42" s="46"/>
    </row>
    <row r="43" spans="3:19" x14ac:dyDescent="0.4">
      <c r="G43" s="50" t="s">
        <v>410</v>
      </c>
      <c r="J43" s="16" t="s">
        <v>412</v>
      </c>
    </row>
    <row r="44" spans="3:19" x14ac:dyDescent="0.4">
      <c r="G44" s="46"/>
      <c r="H44" s="3" t="s">
        <v>408</v>
      </c>
      <c r="I44" s="3" t="s">
        <v>415</v>
      </c>
    </row>
    <row r="45" spans="3:19" x14ac:dyDescent="0.4">
      <c r="G45" s="46"/>
      <c r="H45" s="3" t="s">
        <v>409</v>
      </c>
      <c r="I45" s="3" t="s">
        <v>417</v>
      </c>
    </row>
    <row r="47" spans="3:19" x14ac:dyDescent="0.4">
      <c r="C47" s="3" t="s">
        <v>308</v>
      </c>
      <c r="D47" s="2" t="s">
        <v>330</v>
      </c>
      <c r="I47" s="3">
        <v>0.6</v>
      </c>
      <c r="J47" s="3" t="s">
        <v>467</v>
      </c>
    </row>
    <row r="48" spans="3:19" x14ac:dyDescent="0.4">
      <c r="I48" s="3" t="s">
        <v>469</v>
      </c>
      <c r="J48" s="3" t="s">
        <v>470</v>
      </c>
      <c r="L48" s="3" t="s">
        <v>468</v>
      </c>
      <c r="M48" s="3" t="s">
        <v>472</v>
      </c>
      <c r="N48" s="3" t="s">
        <v>471</v>
      </c>
      <c r="O48" s="3" t="s">
        <v>473</v>
      </c>
      <c r="S48" s="3" t="s">
        <v>474</v>
      </c>
    </row>
    <row r="49" spans="3:19" x14ac:dyDescent="0.4">
      <c r="C49" s="3" t="s">
        <v>309</v>
      </c>
      <c r="D49" s="2" t="s">
        <v>331</v>
      </c>
      <c r="I49" s="3">
        <v>40</v>
      </c>
      <c r="J49" s="3">
        <f>I49/I47</f>
        <v>66.666666666666671</v>
      </c>
      <c r="L49" s="3">
        <v>2</v>
      </c>
      <c r="M49" s="3">
        <f>L49*40</f>
        <v>80</v>
      </c>
      <c r="N49" s="3">
        <f>20*L49</f>
        <v>40</v>
      </c>
      <c r="O49" s="3">
        <f>20*M49</f>
        <v>1600</v>
      </c>
      <c r="Q49" s="3">
        <f>I49*105</f>
        <v>4200</v>
      </c>
      <c r="S49" s="3">
        <f>Q49/O49</f>
        <v>2.625</v>
      </c>
    </row>
    <row r="50" spans="3:19" x14ac:dyDescent="0.4">
      <c r="E50" s="3" t="s">
        <v>423</v>
      </c>
    </row>
    <row r="51" spans="3:19" x14ac:dyDescent="0.4">
      <c r="F51" s="46" t="s">
        <v>424</v>
      </c>
      <c r="I51" s="3">
        <v>40</v>
      </c>
      <c r="J51" s="3">
        <v>16</v>
      </c>
      <c r="O51" s="3">
        <f>I51*J51</f>
        <v>640</v>
      </c>
      <c r="S51" s="3">
        <f>Q49/O51</f>
        <v>6.5625</v>
      </c>
    </row>
    <row r="52" spans="3:19" x14ac:dyDescent="0.4">
      <c r="F52" s="46" t="s">
        <v>425</v>
      </c>
    </row>
    <row r="53" spans="3:19" x14ac:dyDescent="0.4">
      <c r="F53" s="46" t="s">
        <v>426</v>
      </c>
    </row>
    <row r="54" spans="3:19" x14ac:dyDescent="0.4">
      <c r="F54" s="46" t="s">
        <v>427</v>
      </c>
    </row>
    <row r="55" spans="3:19" x14ac:dyDescent="0.4">
      <c r="F55" s="46" t="s">
        <v>428</v>
      </c>
    </row>
    <row r="57" spans="3:19" x14ac:dyDescent="0.4">
      <c r="E57" s="3" t="s">
        <v>429</v>
      </c>
    </row>
    <row r="58" spans="3:19" ht="24.6" x14ac:dyDescent="0.55000000000000004">
      <c r="F58" s="2" t="s">
        <v>430</v>
      </c>
      <c r="H58" s="3" t="s">
        <v>450</v>
      </c>
      <c r="L58" s="3" t="s">
        <v>466</v>
      </c>
    </row>
    <row r="59" spans="3:19" x14ac:dyDescent="0.4">
      <c r="F59" s="2" t="s">
        <v>431</v>
      </c>
    </row>
    <row r="60" spans="3:19" x14ac:dyDescent="0.4">
      <c r="G60" s="3" t="s">
        <v>457</v>
      </c>
    </row>
    <row r="61" spans="3:19" x14ac:dyDescent="0.4">
      <c r="G61" s="41" t="s">
        <v>458</v>
      </c>
    </row>
    <row r="62" spans="3:19" ht="24.6" x14ac:dyDescent="0.55000000000000004">
      <c r="G62" s="41"/>
      <c r="H62" s="3" t="s">
        <v>459</v>
      </c>
      <c r="J62" s="3" t="s">
        <v>460</v>
      </c>
    </row>
    <row r="63" spans="3:19" x14ac:dyDescent="0.4">
      <c r="G63" s="41"/>
    </row>
    <row r="64" spans="3:19" ht="24" x14ac:dyDescent="0.5">
      <c r="F64" s="2" t="s">
        <v>432</v>
      </c>
      <c r="H64" s="3" t="s">
        <v>451</v>
      </c>
    </row>
    <row r="65" spans="5:9" x14ac:dyDescent="0.4">
      <c r="H65" s="3" t="s">
        <v>452</v>
      </c>
    </row>
    <row r="66" spans="5:9" ht="24.6" x14ac:dyDescent="0.55000000000000004">
      <c r="H66" s="3" t="s">
        <v>453</v>
      </c>
    </row>
    <row r="67" spans="5:9" ht="24.6" x14ac:dyDescent="0.55000000000000004">
      <c r="H67" s="3" t="s">
        <v>454</v>
      </c>
      <c r="I67" s="3" t="s">
        <v>456</v>
      </c>
    </row>
    <row r="68" spans="5:9" ht="24.6" x14ac:dyDescent="0.55000000000000004">
      <c r="H68" s="3" t="s">
        <v>455</v>
      </c>
    </row>
    <row r="69" spans="5:9" x14ac:dyDescent="0.4">
      <c r="F69" s="2" t="s">
        <v>433</v>
      </c>
    </row>
    <row r="70" spans="5:9" x14ac:dyDescent="0.4">
      <c r="G70" s="3" t="s">
        <v>461</v>
      </c>
    </row>
    <row r="71" spans="5:9" ht="24.6" x14ac:dyDescent="0.55000000000000004">
      <c r="H71" s="3" t="s">
        <v>459</v>
      </c>
    </row>
    <row r="72" spans="5:9" ht="24.6" x14ac:dyDescent="0.55000000000000004">
      <c r="H72" s="3" t="s">
        <v>462</v>
      </c>
    </row>
    <row r="73" spans="5:9" x14ac:dyDescent="0.4">
      <c r="F73" s="2" t="s">
        <v>434</v>
      </c>
    </row>
    <row r="74" spans="5:9" ht="24.6" x14ac:dyDescent="0.55000000000000004">
      <c r="H74" s="3" t="s">
        <v>463</v>
      </c>
    </row>
    <row r="75" spans="5:9" ht="25.2" x14ac:dyDescent="0.55000000000000004">
      <c r="H75" s="3" t="s">
        <v>465</v>
      </c>
    </row>
    <row r="76" spans="5:9" ht="25.2" x14ac:dyDescent="0.55000000000000004">
      <c r="H76" s="3" t="s">
        <v>464</v>
      </c>
    </row>
    <row r="79" spans="5:9" x14ac:dyDescent="0.4">
      <c r="E79" s="16" t="s">
        <v>435</v>
      </c>
    </row>
    <row r="80" spans="5:9" ht="24.6" x14ac:dyDescent="0.55000000000000004">
      <c r="F80" s="3" t="s">
        <v>447</v>
      </c>
    </row>
    <row r="81" spans="3:8" x14ac:dyDescent="0.4">
      <c r="G81" s="3" t="s">
        <v>436</v>
      </c>
    </row>
    <row r="82" spans="3:8" x14ac:dyDescent="0.4">
      <c r="G82" s="16" t="s">
        <v>448</v>
      </c>
    </row>
    <row r="83" spans="3:8" x14ac:dyDescent="0.4">
      <c r="D83" s="2" t="s">
        <v>437</v>
      </c>
      <c r="H83" s="16" t="s">
        <v>449</v>
      </c>
    </row>
    <row r="84" spans="3:8" ht="21.6" thickBot="1" x14ac:dyDescent="0.45">
      <c r="E84" s="16" t="s">
        <v>438</v>
      </c>
      <c r="F84" s="16" t="s">
        <v>439</v>
      </c>
    </row>
    <row r="85" spans="3:8" ht="24.6" x14ac:dyDescent="0.55000000000000004">
      <c r="C85" s="52" t="s">
        <v>446</v>
      </c>
      <c r="D85" s="31">
        <v>0</v>
      </c>
      <c r="E85" s="3" t="s">
        <v>440</v>
      </c>
      <c r="F85" s="3">
        <v>25</v>
      </c>
    </row>
    <row r="86" spans="3:8" ht="21.6" thickBot="1" x14ac:dyDescent="0.45">
      <c r="C86" s="26" t="s">
        <v>445</v>
      </c>
      <c r="D86" s="29">
        <v>0.9</v>
      </c>
      <c r="E86" s="3" t="s">
        <v>441</v>
      </c>
      <c r="F86" s="3">
        <v>13</v>
      </c>
      <c r="G86" s="3">
        <f>$D$86*$D$85+(1-$D$86)*F86</f>
        <v>1.2999999999999998</v>
      </c>
    </row>
    <row r="87" spans="3:8" x14ac:dyDescent="0.4">
      <c r="E87" s="3" t="s">
        <v>442</v>
      </c>
      <c r="F87" s="3">
        <v>17</v>
      </c>
      <c r="G87" s="3">
        <f>$D$86*G86+(1-$D$86)*F86</f>
        <v>2.4699999999999998</v>
      </c>
    </row>
    <row r="88" spans="3:8" x14ac:dyDescent="0.4">
      <c r="E88" s="3" t="s">
        <v>443</v>
      </c>
      <c r="F88" s="3">
        <v>31</v>
      </c>
      <c r="G88" s="3">
        <f>$D$86*G87+(1-$D$86)*F87</f>
        <v>3.9229999999999996</v>
      </c>
    </row>
    <row r="89" spans="3:8" x14ac:dyDescent="0.4">
      <c r="E89" s="3" t="s">
        <v>444</v>
      </c>
      <c r="F89" s="3">
        <v>43</v>
      </c>
      <c r="G89" s="3">
        <f>$D$86*G88+(1-$D$86)*F88</f>
        <v>6.6306999999999992</v>
      </c>
    </row>
  </sheetData>
  <mergeCells count="1">
    <mergeCell ref="AB18:AB19"/>
  </mergeCells>
  <phoneticPr fontId="14"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332065-C494-48A5-B545-3F72D60BEF5F}">
  <dimension ref="B2:R47"/>
  <sheetViews>
    <sheetView tabSelected="1" topLeftCell="A34" workbookViewId="0">
      <selection activeCell="T50" sqref="T50"/>
    </sheetView>
  </sheetViews>
  <sheetFormatPr defaultRowHeight="21" x14ac:dyDescent="0.4"/>
  <cols>
    <col min="1" max="16384" width="8.88671875" style="3"/>
  </cols>
  <sheetData>
    <row r="2" spans="2:8" x14ac:dyDescent="0.4">
      <c r="B2" s="16" t="s">
        <v>291</v>
      </c>
    </row>
    <row r="3" spans="2:8" x14ac:dyDescent="0.4">
      <c r="D3" s="3" t="s">
        <v>356</v>
      </c>
    </row>
    <row r="4" spans="2:8" x14ac:dyDescent="0.4">
      <c r="G4" s="46" t="s">
        <v>285</v>
      </c>
    </row>
    <row r="5" spans="2:8" x14ac:dyDescent="0.4">
      <c r="B5" s="3" t="s">
        <v>363</v>
      </c>
      <c r="D5" s="3" t="s">
        <v>357</v>
      </c>
      <c r="G5" s="46" t="s">
        <v>367</v>
      </c>
    </row>
    <row r="6" spans="2:8" x14ac:dyDescent="0.4">
      <c r="G6" s="46"/>
    </row>
    <row r="7" spans="2:8" x14ac:dyDescent="0.4">
      <c r="B7" s="16" t="s">
        <v>360</v>
      </c>
    </row>
    <row r="8" spans="2:8" ht="23.4" x14ac:dyDescent="0.4">
      <c r="D8" s="3" t="s">
        <v>358</v>
      </c>
      <c r="G8" s="3" t="s">
        <v>154</v>
      </c>
      <c r="H8" s="43" t="s">
        <v>365</v>
      </c>
    </row>
    <row r="9" spans="2:8" ht="23.4" x14ac:dyDescent="0.4">
      <c r="H9" s="3" t="s">
        <v>364</v>
      </c>
    </row>
    <row r="10" spans="2:8" x14ac:dyDescent="0.4">
      <c r="D10" s="3" t="s">
        <v>359</v>
      </c>
      <c r="G10" s="50" t="s">
        <v>369</v>
      </c>
    </row>
    <row r="11" spans="2:8" x14ac:dyDescent="0.4">
      <c r="G11" s="46" t="s">
        <v>368</v>
      </c>
    </row>
    <row r="13" spans="2:8" x14ac:dyDescent="0.4">
      <c r="B13" s="16" t="s">
        <v>362</v>
      </c>
    </row>
    <row r="14" spans="2:8" x14ac:dyDescent="0.4">
      <c r="D14" s="3" t="s">
        <v>361</v>
      </c>
    </row>
    <row r="16" spans="2:8" x14ac:dyDescent="0.4">
      <c r="F16" s="3" t="s">
        <v>366</v>
      </c>
    </row>
    <row r="17" spans="2:9" x14ac:dyDescent="0.4">
      <c r="F17" s="46" t="s">
        <v>370</v>
      </c>
    </row>
    <row r="18" spans="2:9" x14ac:dyDescent="0.4">
      <c r="G18" s="3" t="s">
        <v>371</v>
      </c>
    </row>
    <row r="19" spans="2:9" x14ac:dyDescent="0.4">
      <c r="H19" s="3" t="s">
        <v>372</v>
      </c>
    </row>
    <row r="20" spans="2:9" x14ac:dyDescent="0.4">
      <c r="H20" s="3" t="s">
        <v>373</v>
      </c>
    </row>
    <row r="21" spans="2:9" x14ac:dyDescent="0.4">
      <c r="H21" s="3" t="s">
        <v>374</v>
      </c>
    </row>
    <row r="23" spans="2:9" x14ac:dyDescent="0.4">
      <c r="G23" s="3" t="s">
        <v>375</v>
      </c>
    </row>
    <row r="24" spans="2:9" x14ac:dyDescent="0.4">
      <c r="H24" s="3" t="s">
        <v>376</v>
      </c>
    </row>
    <row r="25" spans="2:9" x14ac:dyDescent="0.4">
      <c r="I25" s="3" t="s">
        <v>377</v>
      </c>
    </row>
    <row r="26" spans="2:9" x14ac:dyDescent="0.4">
      <c r="I26" s="3" t="s">
        <v>378</v>
      </c>
    </row>
    <row r="28" spans="2:9" x14ac:dyDescent="0.4">
      <c r="H28" s="3" t="s">
        <v>379</v>
      </c>
    </row>
    <row r="29" spans="2:9" x14ac:dyDescent="0.4">
      <c r="I29" s="3" t="s">
        <v>380</v>
      </c>
    </row>
    <row r="30" spans="2:9" x14ac:dyDescent="0.4">
      <c r="I30" s="3" t="s">
        <v>381</v>
      </c>
    </row>
    <row r="32" spans="2:9" x14ac:dyDescent="0.4">
      <c r="B32" s="16" t="s">
        <v>377</v>
      </c>
      <c r="I32" s="16" t="s">
        <v>386</v>
      </c>
    </row>
    <row r="33" spans="2:18" x14ac:dyDescent="0.4">
      <c r="E33" s="3" t="s">
        <v>382</v>
      </c>
      <c r="F33" s="3" t="s">
        <v>383</v>
      </c>
      <c r="M33" s="3" t="s">
        <v>382</v>
      </c>
      <c r="N33" s="3" t="s">
        <v>387</v>
      </c>
    </row>
    <row r="34" spans="2:18" x14ac:dyDescent="0.4">
      <c r="F34" s="3" t="s">
        <v>384</v>
      </c>
      <c r="N34" s="3" t="s">
        <v>384</v>
      </c>
    </row>
    <row r="35" spans="2:18" x14ac:dyDescent="0.4">
      <c r="F35" s="3" t="s">
        <v>385</v>
      </c>
      <c r="N35" s="3" t="s">
        <v>388</v>
      </c>
    </row>
    <row r="37" spans="2:18" x14ac:dyDescent="0.4">
      <c r="N37" s="3" t="s">
        <v>389</v>
      </c>
    </row>
    <row r="41" spans="2:18" x14ac:dyDescent="0.4">
      <c r="B41" s="16" t="s">
        <v>390</v>
      </c>
      <c r="I41" s="16" t="s">
        <v>392</v>
      </c>
    </row>
    <row r="42" spans="2:18" ht="23.4" x14ac:dyDescent="0.4">
      <c r="E42" s="3" t="s">
        <v>382</v>
      </c>
      <c r="F42" s="3" t="s">
        <v>401</v>
      </c>
      <c r="M42" s="3" t="s">
        <v>382</v>
      </c>
      <c r="N42" s="3" t="s">
        <v>400</v>
      </c>
    </row>
    <row r="43" spans="2:18" x14ac:dyDescent="0.4">
      <c r="F43" s="3" t="s">
        <v>384</v>
      </c>
      <c r="N43" s="3" t="s">
        <v>393</v>
      </c>
    </row>
    <row r="44" spans="2:18" ht="23.4" x14ac:dyDescent="0.4">
      <c r="F44" s="3" t="s">
        <v>391</v>
      </c>
      <c r="N44" s="3" t="s">
        <v>394</v>
      </c>
    </row>
    <row r="46" spans="2:18" x14ac:dyDescent="0.4">
      <c r="N46" s="3" t="s">
        <v>395</v>
      </c>
      <c r="O46" s="3" t="s">
        <v>397</v>
      </c>
      <c r="Q46" s="88" t="s">
        <v>399</v>
      </c>
      <c r="R46" s="88"/>
    </row>
    <row r="47" spans="2:18" x14ac:dyDescent="0.4">
      <c r="N47" s="51" t="s">
        <v>396</v>
      </c>
      <c r="O47" s="3" t="s">
        <v>398</v>
      </c>
      <c r="Q47" s="88"/>
      <c r="R47" s="88"/>
    </row>
  </sheetData>
  <mergeCells count="1">
    <mergeCell ref="Q46:R47"/>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279686-DEBD-4046-AE9A-2EA9B026AE08}">
  <dimension ref="E5:E9"/>
  <sheetViews>
    <sheetView workbookViewId="0">
      <selection activeCell="M16" sqref="M16"/>
    </sheetView>
  </sheetViews>
  <sheetFormatPr defaultRowHeight="14.4" x14ac:dyDescent="0.3"/>
  <sheetData>
    <row r="5" spans="5:5" ht="28.8" x14ac:dyDescent="0.55000000000000004">
      <c r="E5" s="58" t="s">
        <v>568</v>
      </c>
    </row>
    <row r="7" spans="5:5" ht="28.8" x14ac:dyDescent="0.55000000000000004">
      <c r="E7" s="58" t="s">
        <v>569</v>
      </c>
    </row>
    <row r="9" spans="5:5" ht="28.8" x14ac:dyDescent="0.55000000000000004">
      <c r="E9" s="58" t="s">
        <v>570</v>
      </c>
    </row>
  </sheetData>
  <hyperlinks>
    <hyperlink ref="E5" r:id="rId1" xr:uid="{5C7F7F02-42D5-4F71-8F58-0BD93663256E}"/>
    <hyperlink ref="E7" r:id="rId2" xr:uid="{867A4552-F33D-434D-A5C1-45A5CE3D2F48}"/>
    <hyperlink ref="E9" r:id="rId3" xr:uid="{2437D2E4-5F37-4DA9-A95B-FF007AA18284}"/>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9626F7-3473-4EFE-B619-D78A52C7AC7C}">
  <dimension ref="B2:W33"/>
  <sheetViews>
    <sheetView topLeftCell="A10" workbookViewId="0">
      <selection activeCell="J31" sqref="J31"/>
    </sheetView>
  </sheetViews>
  <sheetFormatPr defaultRowHeight="18" x14ac:dyDescent="0.35"/>
  <cols>
    <col min="1" max="15" width="8.88671875" style="59"/>
    <col min="16" max="16" width="9.33203125" style="59" customWidth="1"/>
    <col min="17" max="17" width="14.109375" style="59" customWidth="1"/>
    <col min="18" max="18" width="12" style="59" bestFit="1" customWidth="1"/>
    <col min="19" max="19" width="8.88671875" style="59"/>
    <col min="20" max="20" width="13" style="59" customWidth="1"/>
    <col min="21" max="16384" width="8.88671875" style="59"/>
  </cols>
  <sheetData>
    <row r="2" spans="2:23" x14ac:dyDescent="0.35">
      <c r="B2" s="69" t="s">
        <v>571</v>
      </c>
      <c r="H2" s="69" t="s">
        <v>572</v>
      </c>
      <c r="N2" s="109" t="s">
        <v>605</v>
      </c>
      <c r="O2" s="109"/>
      <c r="P2" s="109"/>
      <c r="Q2" s="109"/>
      <c r="R2" s="109"/>
      <c r="S2" s="109"/>
      <c r="T2" s="109"/>
      <c r="U2" s="109"/>
      <c r="V2" s="109"/>
      <c r="W2" s="109"/>
    </row>
    <row r="3" spans="2:23" x14ac:dyDescent="0.35">
      <c r="N3" s="109"/>
      <c r="O3" s="109"/>
      <c r="P3" s="109"/>
      <c r="Q3" s="109"/>
      <c r="R3" s="109"/>
      <c r="S3" s="109"/>
      <c r="T3" s="109"/>
      <c r="U3" s="109"/>
      <c r="V3" s="109"/>
      <c r="W3" s="109"/>
    </row>
    <row r="4" spans="2:23" x14ac:dyDescent="0.35">
      <c r="N4" s="109"/>
      <c r="O4" s="109"/>
      <c r="P4" s="109"/>
      <c r="Q4" s="109"/>
      <c r="R4" s="109"/>
      <c r="S4" s="109"/>
      <c r="T4" s="109"/>
      <c r="U4" s="109"/>
      <c r="V4" s="109"/>
      <c r="W4" s="109"/>
    </row>
    <row r="7" spans="2:23" x14ac:dyDescent="0.35">
      <c r="N7" s="110" t="s">
        <v>573</v>
      </c>
      <c r="O7" s="110"/>
      <c r="P7" s="110"/>
      <c r="Q7" s="110"/>
      <c r="R7" s="110"/>
      <c r="S7" s="110"/>
      <c r="T7" s="110"/>
      <c r="U7" s="110"/>
      <c r="V7" s="110"/>
    </row>
    <row r="8" spans="2:23" x14ac:dyDescent="0.35">
      <c r="N8" s="111" t="s">
        <v>574</v>
      </c>
      <c r="O8" s="111"/>
      <c r="P8" s="111"/>
      <c r="Q8" s="111"/>
      <c r="R8" s="111"/>
      <c r="S8" s="111"/>
      <c r="T8" s="111"/>
      <c r="U8" s="111"/>
      <c r="V8" s="111"/>
    </row>
    <row r="9" spans="2:23" x14ac:dyDescent="0.35">
      <c r="N9" s="109" t="s">
        <v>575</v>
      </c>
      <c r="O9" s="109"/>
      <c r="P9" s="109"/>
      <c r="Q9" s="109"/>
      <c r="R9" s="109"/>
      <c r="S9" s="109"/>
      <c r="T9" s="109"/>
      <c r="U9" s="109"/>
      <c r="V9" s="109"/>
    </row>
    <row r="10" spans="2:23" x14ac:dyDescent="0.35">
      <c r="N10" s="109"/>
      <c r="O10" s="109"/>
      <c r="P10" s="109"/>
      <c r="Q10" s="109"/>
      <c r="R10" s="109"/>
      <c r="S10" s="109"/>
      <c r="T10" s="109"/>
      <c r="U10" s="109"/>
      <c r="V10" s="109"/>
    </row>
    <row r="11" spans="2:23" x14ac:dyDescent="0.35">
      <c r="N11" s="111" t="s">
        <v>576</v>
      </c>
      <c r="O11" s="111"/>
      <c r="P11" s="111"/>
      <c r="Q11" s="111"/>
      <c r="R11" s="111"/>
      <c r="S11" s="111"/>
      <c r="T11" s="111"/>
      <c r="U11" s="111"/>
      <c r="V11" s="111"/>
    </row>
    <row r="13" spans="2:23" x14ac:dyDescent="0.35">
      <c r="N13" s="112" t="s">
        <v>604</v>
      </c>
      <c r="O13" s="112"/>
      <c r="P13" s="112"/>
      <c r="Q13" s="112"/>
      <c r="R13" s="112"/>
      <c r="S13" s="112"/>
      <c r="T13" s="112"/>
      <c r="U13" s="112"/>
      <c r="V13" s="112"/>
    </row>
    <row r="14" spans="2:23" x14ac:dyDescent="0.35">
      <c r="N14" s="112"/>
      <c r="O14" s="112"/>
      <c r="P14" s="112"/>
      <c r="Q14" s="112"/>
      <c r="R14" s="112"/>
      <c r="S14" s="112"/>
      <c r="T14" s="112"/>
      <c r="U14" s="112"/>
      <c r="V14" s="112"/>
    </row>
    <row r="15" spans="2:23" x14ac:dyDescent="0.35">
      <c r="N15" s="112"/>
      <c r="O15" s="112"/>
      <c r="P15" s="112"/>
      <c r="Q15" s="112"/>
      <c r="R15" s="112"/>
      <c r="S15" s="112"/>
      <c r="T15" s="112"/>
      <c r="U15" s="112"/>
      <c r="V15" s="112"/>
    </row>
    <row r="16" spans="2:23" x14ac:dyDescent="0.35">
      <c r="N16" s="112"/>
      <c r="O16" s="112"/>
      <c r="P16" s="112"/>
      <c r="Q16" s="112"/>
      <c r="R16" s="112"/>
      <c r="S16" s="112"/>
      <c r="T16" s="112"/>
      <c r="U16" s="112"/>
      <c r="V16" s="112"/>
    </row>
    <row r="17" spans="2:22" x14ac:dyDescent="0.35">
      <c r="N17" s="112"/>
      <c r="O17" s="112"/>
      <c r="P17" s="112"/>
      <c r="Q17" s="112"/>
      <c r="R17" s="112"/>
      <c r="S17" s="112"/>
      <c r="T17" s="112"/>
      <c r="U17" s="112"/>
      <c r="V17" s="112"/>
    </row>
    <row r="18" spans="2:22" x14ac:dyDescent="0.35">
      <c r="S18" s="72" t="s">
        <v>587</v>
      </c>
      <c r="T18" s="72" t="s">
        <v>588</v>
      </c>
      <c r="U18" s="72" t="s">
        <v>589</v>
      </c>
    </row>
    <row r="19" spans="2:22" x14ac:dyDescent="0.35">
      <c r="R19" s="65" t="s">
        <v>590</v>
      </c>
      <c r="S19" s="71">
        <v>1</v>
      </c>
      <c r="T19" s="71">
        <v>1</v>
      </c>
      <c r="U19" s="71">
        <v>0</v>
      </c>
    </row>
    <row r="20" spans="2:22" x14ac:dyDescent="0.35">
      <c r="B20" s="67" t="s">
        <v>577</v>
      </c>
      <c r="L20" s="63" t="s">
        <v>590</v>
      </c>
      <c r="M20" s="64" t="s">
        <v>584</v>
      </c>
      <c r="N20" s="63"/>
      <c r="R20" s="65" t="s">
        <v>591</v>
      </c>
      <c r="S20" s="71">
        <v>1</v>
      </c>
      <c r="T20" s="71">
        <v>0</v>
      </c>
      <c r="U20" s="71">
        <v>1</v>
      </c>
    </row>
    <row r="21" spans="2:22" x14ac:dyDescent="0.35">
      <c r="C21" s="59" t="s">
        <v>578</v>
      </c>
      <c r="D21" s="59" t="s">
        <v>579</v>
      </c>
      <c r="F21" s="59" t="s">
        <v>154</v>
      </c>
      <c r="G21" s="61" t="s">
        <v>582</v>
      </c>
      <c r="H21" s="61"/>
      <c r="I21" s="61"/>
      <c r="J21" s="61"/>
      <c r="K21" s="61"/>
      <c r="L21" s="63" t="s">
        <v>591</v>
      </c>
      <c r="M21" s="64" t="s">
        <v>585</v>
      </c>
      <c r="N21" s="63"/>
      <c r="R21" s="65" t="s">
        <v>592</v>
      </c>
      <c r="S21" s="71">
        <v>1</v>
      </c>
      <c r="T21" s="71">
        <v>1</v>
      </c>
      <c r="U21" s="71">
        <v>1</v>
      </c>
    </row>
    <row r="22" spans="2:22" x14ac:dyDescent="0.35">
      <c r="G22" s="60" t="s">
        <v>583</v>
      </c>
      <c r="L22" s="63" t="s">
        <v>592</v>
      </c>
      <c r="M22" s="64" t="s">
        <v>586</v>
      </c>
      <c r="N22" s="63"/>
    </row>
    <row r="23" spans="2:22" x14ac:dyDescent="0.35">
      <c r="P23" s="106" t="s">
        <v>578</v>
      </c>
      <c r="Q23" s="107"/>
      <c r="R23" s="108"/>
      <c r="T23" s="65" t="s">
        <v>580</v>
      </c>
    </row>
    <row r="24" spans="2:22" x14ac:dyDescent="0.35">
      <c r="C24" s="59" t="s">
        <v>580</v>
      </c>
      <c r="D24" s="59" t="s">
        <v>581</v>
      </c>
      <c r="P24" s="72" t="s">
        <v>590</v>
      </c>
      <c r="Q24" s="72" t="s">
        <v>591</v>
      </c>
      <c r="R24" s="72" t="s">
        <v>592</v>
      </c>
    </row>
    <row r="25" spans="2:22" x14ac:dyDescent="0.35">
      <c r="F25" s="105" t="s">
        <v>595</v>
      </c>
      <c r="G25" s="61" t="s">
        <v>594</v>
      </c>
      <c r="J25" s="104" t="s">
        <v>596</v>
      </c>
      <c r="O25" s="65" t="s">
        <v>587</v>
      </c>
      <c r="P25" s="70" t="s">
        <v>593</v>
      </c>
      <c r="Q25" s="70" t="s">
        <v>593</v>
      </c>
      <c r="R25" s="70" t="s">
        <v>593</v>
      </c>
      <c r="S25" s="71"/>
      <c r="T25" s="71" t="s">
        <v>602</v>
      </c>
      <c r="U25" s="71"/>
    </row>
    <row r="26" spans="2:22" x14ac:dyDescent="0.35">
      <c r="F26" s="105"/>
      <c r="G26" s="103" t="s">
        <v>606</v>
      </c>
      <c r="H26" s="103"/>
      <c r="I26" s="103"/>
      <c r="J26" s="104"/>
      <c r="O26" s="65" t="s">
        <v>588</v>
      </c>
      <c r="P26" s="70" t="s">
        <v>593</v>
      </c>
      <c r="Q26" s="71">
        <v>0</v>
      </c>
      <c r="R26" s="70" t="s">
        <v>593</v>
      </c>
      <c r="S26" s="71"/>
      <c r="T26" s="71" t="s">
        <v>597</v>
      </c>
      <c r="U26" s="71"/>
    </row>
    <row r="27" spans="2:22" x14ac:dyDescent="0.35">
      <c r="F27" s="105"/>
      <c r="G27" s="103"/>
      <c r="H27" s="103"/>
      <c r="I27" s="103"/>
      <c r="J27" s="104"/>
      <c r="O27" s="65" t="s">
        <v>589</v>
      </c>
      <c r="P27" s="71">
        <v>0</v>
      </c>
      <c r="Q27" s="70" t="s">
        <v>593</v>
      </c>
      <c r="R27" s="70" t="s">
        <v>593</v>
      </c>
      <c r="S27" s="71"/>
      <c r="T27" s="71" t="s">
        <v>597</v>
      </c>
      <c r="U27" s="71"/>
    </row>
    <row r="29" spans="2:22" x14ac:dyDescent="0.35">
      <c r="N29" s="60" t="s">
        <v>598</v>
      </c>
      <c r="P29" s="72" t="s">
        <v>599</v>
      </c>
      <c r="Q29" s="72" t="s">
        <v>600</v>
      </c>
      <c r="R29" s="72" t="s">
        <v>601</v>
      </c>
    </row>
    <row r="30" spans="2:22" x14ac:dyDescent="0.35">
      <c r="P30" s="72" t="s">
        <v>587</v>
      </c>
      <c r="Q30" s="72" t="s">
        <v>588</v>
      </c>
      <c r="R30" s="72" t="s">
        <v>589</v>
      </c>
    </row>
    <row r="31" spans="2:22" x14ac:dyDescent="0.35">
      <c r="O31" s="65" t="s">
        <v>590</v>
      </c>
      <c r="P31" s="71">
        <v>0</v>
      </c>
      <c r="Q31" s="71" t="s">
        <v>603</v>
      </c>
      <c r="R31" s="71">
        <v>0</v>
      </c>
      <c r="S31" s="71"/>
    </row>
    <row r="32" spans="2:22" x14ac:dyDescent="0.35">
      <c r="O32" s="65" t="s">
        <v>591</v>
      </c>
      <c r="P32" s="71">
        <v>0</v>
      </c>
      <c r="Q32" s="71">
        <v>0</v>
      </c>
      <c r="R32" s="71" t="s">
        <v>603</v>
      </c>
      <c r="S32" s="71"/>
    </row>
    <row r="33" spans="15:19" x14ac:dyDescent="0.35">
      <c r="O33" s="65" t="s">
        <v>592</v>
      </c>
      <c r="P33" s="71">
        <v>0</v>
      </c>
      <c r="Q33" s="71" t="s">
        <v>603</v>
      </c>
      <c r="R33" s="71" t="s">
        <v>603</v>
      </c>
      <c r="S33" s="71"/>
    </row>
  </sheetData>
  <mergeCells count="10">
    <mergeCell ref="G26:I27"/>
    <mergeCell ref="J25:J27"/>
    <mergeCell ref="F25:F27"/>
    <mergeCell ref="P23:R23"/>
    <mergeCell ref="N2:W4"/>
    <mergeCell ref="N9:V10"/>
    <mergeCell ref="N7:V7"/>
    <mergeCell ref="N8:V8"/>
    <mergeCell ref="N11:V11"/>
    <mergeCell ref="N13:V17"/>
  </mergeCells>
  <phoneticPr fontId="14" type="noConversion"/>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62C5BC-2971-4F63-8E35-33445F6301B9}">
  <dimension ref="C1:M21"/>
  <sheetViews>
    <sheetView workbookViewId="0">
      <selection activeCell="K13" sqref="K13"/>
    </sheetView>
  </sheetViews>
  <sheetFormatPr defaultRowHeight="18" x14ac:dyDescent="0.35"/>
  <cols>
    <col min="1" max="16384" width="8.88671875" style="59"/>
  </cols>
  <sheetData>
    <row r="1" spans="3:13" ht="25.8" x14ac:dyDescent="0.5">
      <c r="C1" s="73" t="s">
        <v>185</v>
      </c>
      <c r="D1" s="74"/>
      <c r="E1" s="74"/>
      <c r="F1" s="74"/>
    </row>
    <row r="13" spans="3:13" x14ac:dyDescent="0.35">
      <c r="F13" s="68" t="s">
        <v>608</v>
      </c>
      <c r="L13" s="68" t="s">
        <v>607</v>
      </c>
    </row>
    <row r="14" spans="3:13" x14ac:dyDescent="0.35">
      <c r="F14" s="66" t="s">
        <v>609</v>
      </c>
      <c r="L14" s="66" t="s">
        <v>655</v>
      </c>
    </row>
    <row r="15" spans="3:13" x14ac:dyDescent="0.35">
      <c r="F15" s="59" t="s">
        <v>653</v>
      </c>
      <c r="M15" s="59" t="s">
        <v>654</v>
      </c>
    </row>
    <row r="16" spans="3:13" x14ac:dyDescent="0.35">
      <c r="I16" s="59" t="s">
        <v>656</v>
      </c>
    </row>
    <row r="17" spans="3:9" x14ac:dyDescent="0.35">
      <c r="I17" s="59" t="s">
        <v>657</v>
      </c>
    </row>
    <row r="21" spans="3:9" ht="25.8" x14ac:dyDescent="0.5">
      <c r="C21" s="73" t="s">
        <v>610</v>
      </c>
      <c r="D21" s="74"/>
      <c r="E21" s="74"/>
      <c r="F21" s="74"/>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717CC2-8D45-4E45-A083-0E53F8F97A16}">
  <dimension ref="C3:C24"/>
  <sheetViews>
    <sheetView workbookViewId="0">
      <selection activeCell="P27" sqref="P27"/>
    </sheetView>
  </sheetViews>
  <sheetFormatPr defaultRowHeight="14.4" x14ac:dyDescent="0.3"/>
  <sheetData>
    <row r="3" spans="3:3" x14ac:dyDescent="0.3">
      <c r="C3" t="s">
        <v>611</v>
      </c>
    </row>
    <row r="5" spans="3:3" x14ac:dyDescent="0.3">
      <c r="C5" t="s">
        <v>612</v>
      </c>
    </row>
    <row r="7" spans="3:3" x14ac:dyDescent="0.3">
      <c r="C7" t="s">
        <v>618</v>
      </c>
    </row>
    <row r="9" spans="3:3" x14ac:dyDescent="0.3">
      <c r="C9" t="s">
        <v>619</v>
      </c>
    </row>
    <row r="10" spans="3:3" x14ac:dyDescent="0.3">
      <c r="C10" t="s">
        <v>620</v>
      </c>
    </row>
    <row r="12" spans="3:3" x14ac:dyDescent="0.3">
      <c r="C12" t="s">
        <v>613</v>
      </c>
    </row>
    <row r="16" spans="3:3" x14ac:dyDescent="0.3">
      <c r="C16" t="s">
        <v>621</v>
      </c>
    </row>
    <row r="18" spans="3:3" x14ac:dyDescent="0.3">
      <c r="C18" t="s">
        <v>614</v>
      </c>
    </row>
    <row r="19" spans="3:3" x14ac:dyDescent="0.3">
      <c r="C19" t="s">
        <v>615</v>
      </c>
    </row>
    <row r="20" spans="3:3" x14ac:dyDescent="0.3">
      <c r="C20" t="s">
        <v>616</v>
      </c>
    </row>
    <row r="22" spans="3:3" x14ac:dyDescent="0.3">
      <c r="C22" t="s">
        <v>622</v>
      </c>
    </row>
    <row r="24" spans="3:3" x14ac:dyDescent="0.3">
      <c r="C24" t="s">
        <v>617</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40910A-95BD-4254-AB58-9982432F0BCD}">
  <dimension ref="C3:M30"/>
  <sheetViews>
    <sheetView zoomScale="145" zoomScaleNormal="145" workbookViewId="0">
      <selection activeCell="I14" sqref="I14"/>
    </sheetView>
  </sheetViews>
  <sheetFormatPr defaultRowHeight="14.4" x14ac:dyDescent="0.3"/>
  <sheetData>
    <row r="3" spans="3:13" ht="15" x14ac:dyDescent="0.3">
      <c r="D3" s="75"/>
    </row>
    <row r="5" spans="3:13" ht="15" x14ac:dyDescent="0.3">
      <c r="D5" s="75"/>
    </row>
    <row r="16" spans="3:13" x14ac:dyDescent="0.3">
      <c r="C16">
        <v>16</v>
      </c>
      <c r="D16">
        <v>30</v>
      </c>
      <c r="G16">
        <f>C16*D16+F16</f>
        <v>480</v>
      </c>
      <c r="I16">
        <v>1</v>
      </c>
      <c r="J16">
        <v>30</v>
      </c>
      <c r="M16">
        <f>I16*J16+L16</f>
        <v>30</v>
      </c>
    </row>
    <row r="17" spans="3:13" x14ac:dyDescent="0.3">
      <c r="C17">
        <v>30</v>
      </c>
      <c r="D17">
        <v>30</v>
      </c>
      <c r="E17" t="s">
        <v>145</v>
      </c>
      <c r="F17">
        <v>30</v>
      </c>
      <c r="G17">
        <f t="shared" ref="G17:G20" si="0">C17*D17+F17</f>
        <v>930</v>
      </c>
      <c r="I17">
        <v>30</v>
      </c>
      <c r="J17">
        <v>30</v>
      </c>
      <c r="K17" t="s">
        <v>145</v>
      </c>
      <c r="L17">
        <v>30</v>
      </c>
      <c r="M17">
        <f t="shared" ref="M17:M20" si="1">I17*J17+L17</f>
        <v>930</v>
      </c>
    </row>
    <row r="18" spans="3:13" x14ac:dyDescent="0.3">
      <c r="C18">
        <v>30</v>
      </c>
      <c r="D18">
        <v>32</v>
      </c>
      <c r="E18" t="s">
        <v>145</v>
      </c>
      <c r="F18">
        <v>32</v>
      </c>
      <c r="G18">
        <f t="shared" si="0"/>
        <v>992</v>
      </c>
      <c r="I18">
        <v>30</v>
      </c>
      <c r="J18">
        <v>32</v>
      </c>
      <c r="K18" t="s">
        <v>145</v>
      </c>
      <c r="L18">
        <v>32</v>
      </c>
      <c r="M18">
        <f t="shared" si="1"/>
        <v>992</v>
      </c>
    </row>
    <row r="19" spans="3:13" x14ac:dyDescent="0.3">
      <c r="C19">
        <v>32</v>
      </c>
      <c r="D19">
        <v>16</v>
      </c>
      <c r="E19" t="s">
        <v>145</v>
      </c>
      <c r="F19">
        <v>16</v>
      </c>
      <c r="G19">
        <f t="shared" si="0"/>
        <v>528</v>
      </c>
      <c r="I19">
        <v>32</v>
      </c>
      <c r="J19">
        <v>16</v>
      </c>
      <c r="K19" t="s">
        <v>145</v>
      </c>
      <c r="L19">
        <v>16</v>
      </c>
      <c r="M19">
        <f t="shared" si="1"/>
        <v>528</v>
      </c>
    </row>
    <row r="20" spans="3:13" x14ac:dyDescent="0.3">
      <c r="C20">
        <v>16</v>
      </c>
      <c r="D20">
        <v>1</v>
      </c>
      <c r="E20" t="s">
        <v>145</v>
      </c>
      <c r="F20">
        <v>1</v>
      </c>
      <c r="G20">
        <f t="shared" si="0"/>
        <v>17</v>
      </c>
      <c r="I20">
        <v>16</v>
      </c>
      <c r="J20">
        <v>1</v>
      </c>
      <c r="K20" t="s">
        <v>145</v>
      </c>
      <c r="L20">
        <v>1</v>
      </c>
      <c r="M20">
        <f t="shared" si="1"/>
        <v>17</v>
      </c>
    </row>
    <row r="21" spans="3:13" x14ac:dyDescent="0.3">
      <c r="G21">
        <f>SUM(G16:G20)</f>
        <v>2947</v>
      </c>
      <c r="M21">
        <f>SUM(M16:M20)</f>
        <v>2497</v>
      </c>
    </row>
    <row r="24" spans="3:13" x14ac:dyDescent="0.3">
      <c r="C24">
        <v>16</v>
      </c>
      <c r="D24">
        <v>30</v>
      </c>
      <c r="G24">
        <f>C24*D24+F24</f>
        <v>480</v>
      </c>
    </row>
    <row r="25" spans="3:13" x14ac:dyDescent="0.3">
      <c r="C25">
        <v>30</v>
      </c>
      <c r="D25">
        <v>30</v>
      </c>
      <c r="E25" t="s">
        <v>145</v>
      </c>
      <c r="F25">
        <v>30</v>
      </c>
      <c r="G25">
        <f t="shared" ref="G25" si="2">C25*D25+F25</f>
        <v>930</v>
      </c>
    </row>
    <row r="27" spans="3:13" x14ac:dyDescent="0.3">
      <c r="C27">
        <v>30</v>
      </c>
      <c r="D27">
        <v>32</v>
      </c>
      <c r="E27" t="s">
        <v>145</v>
      </c>
      <c r="F27">
        <v>32</v>
      </c>
      <c r="G27">
        <f>C27*D27+F27</f>
        <v>992</v>
      </c>
    </row>
    <row r="28" spans="3:13" x14ac:dyDescent="0.3">
      <c r="C28">
        <v>32</v>
      </c>
      <c r="D28">
        <v>16</v>
      </c>
      <c r="E28" t="s">
        <v>145</v>
      </c>
      <c r="F28">
        <v>16</v>
      </c>
      <c r="G28">
        <f>C28*D28+F28</f>
        <v>528</v>
      </c>
    </row>
    <row r="29" spans="3:13" x14ac:dyDescent="0.3">
      <c r="C29">
        <v>16</v>
      </c>
      <c r="D29">
        <v>1</v>
      </c>
      <c r="E29" t="s">
        <v>145</v>
      </c>
      <c r="F29">
        <v>1</v>
      </c>
      <c r="G29">
        <f>C29*D29+F29</f>
        <v>17</v>
      </c>
    </row>
    <row r="30" spans="3:13" x14ac:dyDescent="0.3">
      <c r="G30">
        <f>SUM(G24:G29)</f>
        <v>2947</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34F7C8-0476-42FB-A682-5904B9629D03}">
  <dimension ref="B2:V42"/>
  <sheetViews>
    <sheetView topLeftCell="A31" workbookViewId="0">
      <selection activeCell="R47" sqref="R47"/>
    </sheetView>
  </sheetViews>
  <sheetFormatPr defaultRowHeight="14.4" x14ac:dyDescent="0.3"/>
  <sheetData>
    <row r="2" spans="2:12" x14ac:dyDescent="0.3">
      <c r="B2" t="s">
        <v>639</v>
      </c>
    </row>
    <row r="7" spans="2:12" x14ac:dyDescent="0.3">
      <c r="L7" t="s">
        <v>658</v>
      </c>
    </row>
    <row r="9" spans="2:12" x14ac:dyDescent="0.3">
      <c r="L9" t="s">
        <v>659</v>
      </c>
    </row>
    <row r="25" spans="9:14" ht="25.8" x14ac:dyDescent="0.5">
      <c r="I25" s="81" t="s">
        <v>660</v>
      </c>
    </row>
    <row r="26" spans="9:14" ht="15.6" x14ac:dyDescent="0.3">
      <c r="J26" s="80" t="s">
        <v>661</v>
      </c>
      <c r="N26" s="82"/>
    </row>
    <row r="27" spans="9:14" ht="15.6" x14ac:dyDescent="0.3">
      <c r="J27" s="80" t="s">
        <v>664</v>
      </c>
    </row>
    <row r="29" spans="9:14" ht="25.8" x14ac:dyDescent="0.5">
      <c r="I29" s="81" t="s">
        <v>662</v>
      </c>
    </row>
    <row r="30" spans="9:14" ht="15.6" x14ac:dyDescent="0.3">
      <c r="J30" s="80" t="s">
        <v>661</v>
      </c>
    </row>
    <row r="31" spans="9:14" ht="15.6" x14ac:dyDescent="0.3">
      <c r="J31" s="80" t="s">
        <v>663</v>
      </c>
    </row>
    <row r="33" spans="9:22" ht="25.8" x14ac:dyDescent="0.5">
      <c r="I33" s="81" t="s">
        <v>665</v>
      </c>
    </row>
    <row r="34" spans="9:22" ht="15.6" x14ac:dyDescent="0.3">
      <c r="J34" s="80" t="s">
        <v>668</v>
      </c>
      <c r="N34" s="80" t="s">
        <v>670</v>
      </c>
    </row>
    <row r="35" spans="9:22" ht="15.6" x14ac:dyDescent="0.3">
      <c r="J35" s="80" t="s">
        <v>661</v>
      </c>
      <c r="N35" s="80" t="s">
        <v>669</v>
      </c>
    </row>
    <row r="36" spans="9:22" ht="15.6" x14ac:dyDescent="0.3">
      <c r="J36" s="80" t="s">
        <v>666</v>
      </c>
    </row>
    <row r="37" spans="9:22" ht="15.6" x14ac:dyDescent="0.3">
      <c r="J37" s="80" t="s">
        <v>667</v>
      </c>
      <c r="R37" t="s">
        <v>674</v>
      </c>
    </row>
    <row r="39" spans="9:22" x14ac:dyDescent="0.3">
      <c r="P39" t="s">
        <v>553</v>
      </c>
      <c r="R39" t="s">
        <v>673</v>
      </c>
      <c r="T39" t="s">
        <v>676</v>
      </c>
    </row>
    <row r="40" spans="9:22" x14ac:dyDescent="0.3">
      <c r="P40" t="s">
        <v>675</v>
      </c>
      <c r="Q40" t="s">
        <v>677</v>
      </c>
      <c r="R40">
        <v>2</v>
      </c>
      <c r="T40" t="s">
        <v>680</v>
      </c>
      <c r="V40">
        <f>4*((3+R40)*R40+R40)</f>
        <v>48</v>
      </c>
    </row>
    <row r="41" spans="9:22" x14ac:dyDescent="0.3">
      <c r="P41" t="s">
        <v>671</v>
      </c>
      <c r="Q41" t="s">
        <v>678</v>
      </c>
      <c r="R41">
        <v>5</v>
      </c>
      <c r="T41" t="s">
        <v>681</v>
      </c>
      <c r="V41">
        <f>R40*R41+R41</f>
        <v>15</v>
      </c>
    </row>
    <row r="42" spans="9:22" x14ac:dyDescent="0.3">
      <c r="P42" t="s">
        <v>672</v>
      </c>
      <c r="Q42" t="s">
        <v>679</v>
      </c>
      <c r="R42">
        <v>2</v>
      </c>
      <c r="T42" t="s">
        <v>682</v>
      </c>
      <c r="V42">
        <f>R41*R42+R42</f>
        <v>12</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DDC245-D40D-4261-B8A0-709AB39D4BDC}">
  <dimension ref="Q10:Y19"/>
  <sheetViews>
    <sheetView workbookViewId="0">
      <selection activeCell="P19" sqref="P19"/>
    </sheetView>
  </sheetViews>
  <sheetFormatPr defaultRowHeight="14.4" x14ac:dyDescent="0.3"/>
  <sheetData>
    <row r="10" spans="17:25" x14ac:dyDescent="0.3">
      <c r="R10" t="s">
        <v>690</v>
      </c>
    </row>
    <row r="13" spans="17:25" x14ac:dyDescent="0.3">
      <c r="Q13" t="s">
        <v>689</v>
      </c>
      <c r="R13" t="s">
        <v>154</v>
      </c>
      <c r="U13" s="1" t="s">
        <v>687</v>
      </c>
    </row>
    <row r="15" spans="17:25" x14ac:dyDescent="0.3">
      <c r="V15" t="s">
        <v>683</v>
      </c>
      <c r="W15" t="s">
        <v>684</v>
      </c>
      <c r="X15" t="s">
        <v>685</v>
      </c>
      <c r="Y15" t="s">
        <v>686</v>
      </c>
    </row>
    <row r="16" spans="17:25" x14ac:dyDescent="0.3">
      <c r="U16" t="s">
        <v>683</v>
      </c>
      <c r="V16" s="113" t="s">
        <v>688</v>
      </c>
      <c r="W16" s="113"/>
      <c r="X16" s="113"/>
      <c r="Y16" s="113"/>
    </row>
    <row r="17" spans="21:25" x14ac:dyDescent="0.3">
      <c r="U17" t="s">
        <v>684</v>
      </c>
      <c r="V17" s="113"/>
      <c r="W17" s="113"/>
      <c r="X17" s="113"/>
      <c r="Y17" s="113"/>
    </row>
    <row r="18" spans="21:25" x14ac:dyDescent="0.3">
      <c r="U18" t="s">
        <v>685</v>
      </c>
      <c r="V18" s="113"/>
      <c r="W18" s="113"/>
      <c r="X18" s="113"/>
      <c r="Y18" s="113"/>
    </row>
    <row r="19" spans="21:25" x14ac:dyDescent="0.3">
      <c r="U19" t="s">
        <v>686</v>
      </c>
      <c r="V19" s="113"/>
      <c r="W19" s="113"/>
      <c r="X19" s="113"/>
      <c r="Y19" s="113"/>
    </row>
  </sheetData>
  <mergeCells count="1">
    <mergeCell ref="V16:Y19"/>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DE5512-7A8E-44EF-9084-4D877A67B805}">
  <dimension ref="D3:L17"/>
  <sheetViews>
    <sheetView workbookViewId="0">
      <selection activeCell="E13" sqref="E13"/>
    </sheetView>
  </sheetViews>
  <sheetFormatPr defaultRowHeight="14.4" x14ac:dyDescent="0.3"/>
  <cols>
    <col min="4" max="4" width="31.5546875" bestFit="1" customWidth="1"/>
  </cols>
  <sheetData>
    <row r="3" spans="4:12" x14ac:dyDescent="0.3">
      <c r="J3" s="1" t="s">
        <v>632</v>
      </c>
      <c r="K3" s="1"/>
      <c r="L3" s="1" t="s">
        <v>642</v>
      </c>
    </row>
    <row r="4" spans="4:12" x14ac:dyDescent="0.3">
      <c r="D4" s="76" t="s">
        <v>649</v>
      </c>
      <c r="J4" t="s">
        <v>633</v>
      </c>
      <c r="L4" t="s">
        <v>638</v>
      </c>
    </row>
    <row r="5" spans="4:12" ht="18" x14ac:dyDescent="0.35">
      <c r="D5" s="78" t="s">
        <v>631</v>
      </c>
      <c r="J5" t="s">
        <v>634</v>
      </c>
      <c r="L5" t="s">
        <v>639</v>
      </c>
    </row>
    <row r="6" spans="4:12" ht="18" x14ac:dyDescent="0.35">
      <c r="D6" s="78" t="s">
        <v>623</v>
      </c>
      <c r="E6">
        <v>1</v>
      </c>
      <c r="J6" t="s">
        <v>635</v>
      </c>
      <c r="L6" s="79" t="s">
        <v>647</v>
      </c>
    </row>
    <row r="7" spans="4:12" ht="18" x14ac:dyDescent="0.35">
      <c r="D7" s="78" t="s">
        <v>624</v>
      </c>
      <c r="J7" t="s">
        <v>636</v>
      </c>
      <c r="L7" t="s">
        <v>643</v>
      </c>
    </row>
    <row r="8" spans="4:12" ht="18" x14ac:dyDescent="0.35">
      <c r="D8" s="78" t="s">
        <v>625</v>
      </c>
      <c r="E8">
        <v>1</v>
      </c>
      <c r="J8" t="s">
        <v>637</v>
      </c>
      <c r="L8" t="s">
        <v>644</v>
      </c>
    </row>
    <row r="9" spans="4:12" ht="18" x14ac:dyDescent="0.35">
      <c r="D9" s="77" t="s">
        <v>652</v>
      </c>
      <c r="E9">
        <v>1</v>
      </c>
      <c r="J9" t="s">
        <v>645</v>
      </c>
      <c r="L9" t="s">
        <v>648</v>
      </c>
    </row>
    <row r="10" spans="4:12" ht="18" x14ac:dyDescent="0.35">
      <c r="D10" s="77" t="s">
        <v>629</v>
      </c>
      <c r="E10">
        <v>1</v>
      </c>
      <c r="J10" t="s">
        <v>640</v>
      </c>
    </row>
    <row r="11" spans="4:12" ht="18" x14ac:dyDescent="0.35">
      <c r="D11" s="77" t="s">
        <v>630</v>
      </c>
      <c r="E11">
        <v>1</v>
      </c>
      <c r="J11" t="s">
        <v>641</v>
      </c>
    </row>
    <row r="12" spans="4:12" ht="18" x14ac:dyDescent="0.35">
      <c r="D12" s="78" t="s">
        <v>626</v>
      </c>
      <c r="E12">
        <v>1</v>
      </c>
    </row>
    <row r="13" spans="4:12" ht="18" x14ac:dyDescent="0.35">
      <c r="D13" s="78" t="s">
        <v>627</v>
      </c>
      <c r="E13">
        <v>1</v>
      </c>
    </row>
    <row r="14" spans="4:12" ht="18" x14ac:dyDescent="0.35">
      <c r="D14" s="78" t="s">
        <v>628</v>
      </c>
      <c r="E14">
        <v>1</v>
      </c>
    </row>
    <row r="15" spans="4:12" ht="18" x14ac:dyDescent="0.35">
      <c r="D15" s="62" t="s">
        <v>646</v>
      </c>
    </row>
    <row r="16" spans="4:12" ht="18" x14ac:dyDescent="0.35">
      <c r="D16" s="62" t="s">
        <v>650</v>
      </c>
    </row>
    <row r="17" spans="4:4" ht="18" x14ac:dyDescent="0.35">
      <c r="D17" s="62" t="s">
        <v>651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EBD21B-90DF-4150-83B1-8AC62082B8EC}">
  <dimension ref="B1:S34"/>
  <sheetViews>
    <sheetView topLeftCell="A10" zoomScale="115" zoomScaleNormal="115" workbookViewId="0">
      <selection activeCell="H24" sqref="H24"/>
    </sheetView>
  </sheetViews>
  <sheetFormatPr defaultRowHeight="21" x14ac:dyDescent="0.4"/>
  <cols>
    <col min="1" max="3" width="8.88671875" style="3"/>
    <col min="4" max="4" width="13" style="3" customWidth="1"/>
    <col min="5" max="5" width="16.21875" style="3" bestFit="1" customWidth="1"/>
    <col min="6" max="6" width="10.21875" style="3" customWidth="1"/>
    <col min="7" max="7" width="12.88671875" style="3" customWidth="1"/>
    <col min="8" max="8" width="16.21875" style="3" bestFit="1" customWidth="1"/>
    <col min="9" max="9" width="11.6640625" style="3" customWidth="1"/>
    <col min="10" max="10" width="10.88671875" style="3" customWidth="1"/>
    <col min="11" max="11" width="11" style="3" customWidth="1"/>
    <col min="12" max="12" width="8.88671875" style="3"/>
    <col min="13" max="13" width="10.44140625" style="3" customWidth="1"/>
    <col min="14" max="14" width="13.33203125" style="3" customWidth="1"/>
    <col min="15" max="15" width="8.88671875" style="3"/>
    <col min="16" max="16" width="10.5546875" style="3" bestFit="1" customWidth="1"/>
    <col min="17" max="16384" width="8.88671875" style="3"/>
  </cols>
  <sheetData>
    <row r="1" spans="2:13" x14ac:dyDescent="0.4">
      <c r="B1" s="2" t="s">
        <v>475</v>
      </c>
    </row>
    <row r="12" spans="2:13" ht="21.6" thickBot="1" x14ac:dyDescent="0.45"/>
    <row r="13" spans="2:13" ht="21.6" thickBot="1" x14ac:dyDescent="0.45">
      <c r="C13" s="57" t="s">
        <v>477</v>
      </c>
      <c r="G13" s="54" t="s">
        <v>532</v>
      </c>
      <c r="H13" s="55" t="s">
        <v>479</v>
      </c>
      <c r="I13" s="56" t="s">
        <v>533</v>
      </c>
    </row>
    <row r="14" spans="2:13" ht="21.6" thickBot="1" x14ac:dyDescent="0.45">
      <c r="K14" s="57" t="s">
        <v>534</v>
      </c>
      <c r="M14" s="57" t="s">
        <v>535</v>
      </c>
    </row>
    <row r="15" spans="2:13" ht="21.6" thickBot="1" x14ac:dyDescent="0.45">
      <c r="D15" s="54" t="s">
        <v>531</v>
      </c>
      <c r="E15" s="55" t="s">
        <v>479</v>
      </c>
      <c r="F15" s="56" t="s">
        <v>530</v>
      </c>
    </row>
    <row r="18" spans="3:19" x14ac:dyDescent="0.4">
      <c r="C18" s="16" t="s">
        <v>536</v>
      </c>
    </row>
    <row r="20" spans="3:19" ht="21.6" thickBot="1" x14ac:dyDescent="0.45"/>
    <row r="21" spans="3:19" ht="21.6" thickBot="1" x14ac:dyDescent="0.45">
      <c r="D21" s="85" t="s">
        <v>555</v>
      </c>
      <c r="E21" s="86"/>
      <c r="G21" s="85" t="s">
        <v>557</v>
      </c>
      <c r="H21" s="86"/>
      <c r="L21" s="85" t="s">
        <v>556</v>
      </c>
      <c r="M21" s="86"/>
      <c r="O21" s="85" t="s">
        <v>558</v>
      </c>
      <c r="P21" s="86"/>
      <c r="R21" s="85" t="s">
        <v>559</v>
      </c>
      <c r="S21" s="86"/>
    </row>
    <row r="22" spans="3:19" x14ac:dyDescent="0.4">
      <c r="C22" s="3" t="s">
        <v>477</v>
      </c>
      <c r="D22" s="3" t="s">
        <v>538</v>
      </c>
      <c r="E22" s="3" t="s">
        <v>541</v>
      </c>
      <c r="G22" s="3" t="s">
        <v>538</v>
      </c>
      <c r="H22" s="3" t="s">
        <v>541</v>
      </c>
      <c r="J22" s="3" t="s">
        <v>534</v>
      </c>
      <c r="L22" s="3" t="s">
        <v>545</v>
      </c>
      <c r="O22" s="3" t="s">
        <v>545</v>
      </c>
      <c r="R22" s="3" t="s">
        <v>535</v>
      </c>
    </row>
    <row r="23" spans="3:19" x14ac:dyDescent="0.4">
      <c r="C23" s="3" t="s">
        <v>537</v>
      </c>
      <c r="D23" s="3" t="s">
        <v>539</v>
      </c>
      <c r="E23" s="3" t="s">
        <v>544</v>
      </c>
      <c r="G23" s="3" t="s">
        <v>543</v>
      </c>
      <c r="H23" s="3" t="s">
        <v>544</v>
      </c>
      <c r="L23" s="3" t="s">
        <v>546</v>
      </c>
      <c r="O23" s="3" t="s">
        <v>547</v>
      </c>
    </row>
    <row r="24" spans="3:19" x14ac:dyDescent="0.4">
      <c r="D24" s="3" t="s">
        <v>540</v>
      </c>
      <c r="E24" s="3" t="s">
        <v>542</v>
      </c>
      <c r="G24" s="3" t="s">
        <v>540</v>
      </c>
      <c r="H24" s="3" t="s">
        <v>542</v>
      </c>
    </row>
    <row r="25" spans="3:19" x14ac:dyDescent="0.4">
      <c r="K25" s="3" t="s">
        <v>553</v>
      </c>
      <c r="M25" s="3" t="s">
        <v>554</v>
      </c>
    </row>
    <row r="26" spans="3:19" x14ac:dyDescent="0.4">
      <c r="D26" s="3" t="s">
        <v>548</v>
      </c>
      <c r="E26" s="3" t="s">
        <v>549</v>
      </c>
      <c r="G26" s="3" t="s">
        <v>550</v>
      </c>
      <c r="H26" s="3" t="s">
        <v>551</v>
      </c>
      <c r="J26" s="3" t="s">
        <v>552</v>
      </c>
      <c r="M26" s="3" t="s">
        <v>564</v>
      </c>
      <c r="O26" s="3" t="s">
        <v>565</v>
      </c>
      <c r="R26" s="3" t="s">
        <v>566</v>
      </c>
    </row>
    <row r="30" spans="3:19" x14ac:dyDescent="0.4">
      <c r="C30" s="16" t="s">
        <v>536</v>
      </c>
    </row>
    <row r="31" spans="3:19" x14ac:dyDescent="0.4">
      <c r="C31" s="16" t="s">
        <v>560</v>
      </c>
    </row>
    <row r="32" spans="3:19" x14ac:dyDescent="0.4">
      <c r="C32" s="16" t="s">
        <v>561</v>
      </c>
    </row>
    <row r="33" spans="3:3" x14ac:dyDescent="0.4">
      <c r="C33" s="16" t="s">
        <v>562</v>
      </c>
    </row>
    <row r="34" spans="3:3" x14ac:dyDescent="0.4">
      <c r="C34" s="16" t="s">
        <v>563</v>
      </c>
    </row>
  </sheetData>
  <mergeCells count="5">
    <mergeCell ref="D21:E21"/>
    <mergeCell ref="G21:H21"/>
    <mergeCell ref="L21:M21"/>
    <mergeCell ref="O21:P21"/>
    <mergeCell ref="R21:S2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5C1E38-4692-4350-8421-F29ABE68733F}">
  <dimension ref="A1"/>
  <sheetViews>
    <sheetView zoomScale="130" zoomScaleNormal="130" workbookViewId="0">
      <selection activeCell="D7" sqref="D7"/>
    </sheetView>
  </sheetViews>
  <sheetFormatPr defaultRowHeight="21" x14ac:dyDescent="0.4"/>
  <cols>
    <col min="1" max="3" width="8.88671875" style="3"/>
    <col min="4" max="4" width="13" style="3" customWidth="1"/>
    <col min="5" max="5" width="16.21875" style="3" bestFit="1" customWidth="1"/>
    <col min="6" max="6" width="10.21875" style="3" customWidth="1"/>
    <col min="7" max="7" width="12.88671875" style="3" customWidth="1"/>
    <col min="8" max="8" width="16.21875" style="3" bestFit="1" customWidth="1"/>
    <col min="9" max="9" width="11.6640625" style="3" customWidth="1"/>
    <col min="10" max="10" width="10.88671875" style="3" customWidth="1"/>
    <col min="11" max="11" width="11" style="3" customWidth="1"/>
    <col min="12" max="12" width="8.88671875" style="3"/>
    <col min="13" max="13" width="10.44140625" style="3" customWidth="1"/>
    <col min="14" max="14" width="13.33203125" style="3" customWidth="1"/>
    <col min="15" max="15" width="8.88671875" style="3"/>
    <col min="16" max="16" width="10.5546875" style="3" bestFit="1" customWidth="1"/>
    <col min="17" max="16384" width="8.88671875" style="3"/>
  </cols>
  <sheetData>
    <row r="1" spans="1:1" x14ac:dyDescent="0.4">
      <c r="A1" s="2" t="s">
        <v>567</v>
      </c>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B1EB26-4816-4B93-897A-DE8C3C041645}">
  <dimension ref="A1:U31"/>
  <sheetViews>
    <sheetView workbookViewId="0">
      <selection activeCell="K24" sqref="K24"/>
    </sheetView>
  </sheetViews>
  <sheetFormatPr defaultRowHeight="21" x14ac:dyDescent="0.4"/>
  <cols>
    <col min="1" max="16384" width="8.88671875" style="3"/>
  </cols>
  <sheetData>
    <row r="1" spans="1:19" x14ac:dyDescent="0.4">
      <c r="B1" s="2" t="s">
        <v>0</v>
      </c>
    </row>
    <row r="3" spans="1:19" x14ac:dyDescent="0.4">
      <c r="E3" s="3" t="s">
        <v>1</v>
      </c>
    </row>
    <row r="5" spans="1:19" x14ac:dyDescent="0.4">
      <c r="G5" s="3" t="s">
        <v>2</v>
      </c>
    </row>
    <row r="6" spans="1:19" x14ac:dyDescent="0.4">
      <c r="A6" s="3" t="s">
        <v>10</v>
      </c>
      <c r="B6" s="3" t="s">
        <v>27</v>
      </c>
      <c r="C6" s="3" t="s">
        <v>28</v>
      </c>
    </row>
    <row r="7" spans="1:19" x14ac:dyDescent="0.4">
      <c r="A7" s="3" t="s">
        <v>10</v>
      </c>
      <c r="B7" s="3" t="s">
        <v>3</v>
      </c>
      <c r="C7" s="3" t="s">
        <v>4</v>
      </c>
      <c r="D7" s="3" t="s">
        <v>5</v>
      </c>
    </row>
    <row r="8" spans="1:19" x14ac:dyDescent="0.4">
      <c r="A8" s="3">
        <v>1</v>
      </c>
      <c r="B8" s="3">
        <v>7.5</v>
      </c>
      <c r="C8" s="3">
        <v>81</v>
      </c>
      <c r="D8" s="3">
        <v>1</v>
      </c>
      <c r="G8" s="3" t="s">
        <v>6</v>
      </c>
    </row>
    <row r="9" spans="1:19" x14ac:dyDescent="0.4">
      <c r="A9" s="3">
        <v>1</v>
      </c>
      <c r="B9" s="3">
        <v>8.9</v>
      </c>
      <c r="C9" s="3">
        <v>109</v>
      </c>
      <c r="D9" s="3">
        <v>1</v>
      </c>
    </row>
    <row r="10" spans="1:19" x14ac:dyDescent="0.4">
      <c r="A10" s="3">
        <v>1</v>
      </c>
      <c r="B10" s="3">
        <v>7</v>
      </c>
      <c r="C10" s="3">
        <v>81</v>
      </c>
      <c r="D10" s="3">
        <v>0</v>
      </c>
      <c r="G10" s="3" t="s">
        <v>7</v>
      </c>
    </row>
    <row r="11" spans="1:19" x14ac:dyDescent="0.4">
      <c r="G11" s="3" t="s">
        <v>8</v>
      </c>
    </row>
    <row r="12" spans="1:19" ht="24.6" x14ac:dyDescent="0.55000000000000004">
      <c r="A12" s="3" t="s">
        <v>29</v>
      </c>
      <c r="B12" s="3" t="s">
        <v>30</v>
      </c>
      <c r="C12" s="3" t="s">
        <v>31</v>
      </c>
      <c r="D12" s="3" t="s">
        <v>32</v>
      </c>
      <c r="G12" s="3" t="s">
        <v>9</v>
      </c>
    </row>
    <row r="13" spans="1:19" x14ac:dyDescent="0.4">
      <c r="A13" s="3" t="s">
        <v>13</v>
      </c>
    </row>
    <row r="14" spans="1:19" x14ac:dyDescent="0.4">
      <c r="B14" s="3" t="s">
        <v>14</v>
      </c>
      <c r="G14" s="3" t="s">
        <v>11</v>
      </c>
      <c r="S14" s="3" t="s">
        <v>35</v>
      </c>
    </row>
    <row r="15" spans="1:19" x14ac:dyDescent="0.4">
      <c r="B15" s="3" t="s">
        <v>15</v>
      </c>
      <c r="S15" s="3" t="s">
        <v>36</v>
      </c>
    </row>
    <row r="16" spans="1:19" x14ac:dyDescent="0.4">
      <c r="G16" s="4">
        <v>2</v>
      </c>
      <c r="S16" s="3" t="s">
        <v>37</v>
      </c>
    </row>
    <row r="17" spans="1:21" ht="30.6" x14ac:dyDescent="0.55000000000000004">
      <c r="A17" s="3" t="s">
        <v>16</v>
      </c>
      <c r="G17" s="3" t="s">
        <v>33</v>
      </c>
      <c r="J17" s="3" t="s">
        <v>20</v>
      </c>
      <c r="M17" s="3" t="s">
        <v>22</v>
      </c>
      <c r="S17" s="3" t="s">
        <v>34</v>
      </c>
    </row>
    <row r="18" spans="1:21" x14ac:dyDescent="0.4">
      <c r="G18" s="3" t="s">
        <v>12</v>
      </c>
    </row>
    <row r="19" spans="1:21" x14ac:dyDescent="0.4">
      <c r="I19" s="4">
        <v>2</v>
      </c>
      <c r="T19" s="3" t="s">
        <v>38</v>
      </c>
    </row>
    <row r="20" spans="1:21" ht="30.6" x14ac:dyDescent="0.55000000000000004">
      <c r="G20" s="3" t="s">
        <v>17</v>
      </c>
      <c r="I20" s="3" t="s">
        <v>18</v>
      </c>
      <c r="K20" s="3" t="s">
        <v>21</v>
      </c>
      <c r="P20" s="5" t="s">
        <v>25</v>
      </c>
      <c r="Q20" s="5" t="s">
        <v>26</v>
      </c>
      <c r="R20" s="5"/>
    </row>
    <row r="21" spans="1:21" x14ac:dyDescent="0.4">
      <c r="I21" s="3" t="s">
        <v>12</v>
      </c>
      <c r="P21" s="5">
        <v>1</v>
      </c>
      <c r="Q21" s="5">
        <v>0</v>
      </c>
      <c r="R21" s="5">
        <f>P21-Q21</f>
        <v>1</v>
      </c>
    </row>
    <row r="22" spans="1:21" ht="30" x14ac:dyDescent="0.5">
      <c r="P22" s="5">
        <v>0</v>
      </c>
      <c r="Q22" s="5">
        <v>0</v>
      </c>
      <c r="R22" s="5">
        <f t="shared" ref="R22:R24" si="0">P22-Q22</f>
        <v>0</v>
      </c>
      <c r="T22" s="3" t="s">
        <v>39</v>
      </c>
    </row>
    <row r="23" spans="1:21" x14ac:dyDescent="0.4">
      <c r="P23" s="5">
        <v>1</v>
      </c>
      <c r="Q23" s="5">
        <v>1</v>
      </c>
      <c r="R23" s="5">
        <f t="shared" si="0"/>
        <v>0</v>
      </c>
    </row>
    <row r="24" spans="1:21" x14ac:dyDescent="0.4">
      <c r="I24" s="4">
        <v>2</v>
      </c>
      <c r="P24" s="5">
        <v>0</v>
      </c>
      <c r="Q24" s="5">
        <v>1</v>
      </c>
      <c r="R24" s="5">
        <f t="shared" si="0"/>
        <v>-1</v>
      </c>
    </row>
    <row r="25" spans="1:21" ht="30.6" x14ac:dyDescent="0.55000000000000004">
      <c r="G25" s="3" t="s">
        <v>19</v>
      </c>
      <c r="I25" s="3" t="s">
        <v>24</v>
      </c>
      <c r="K25" s="3" t="s">
        <v>23</v>
      </c>
    </row>
    <row r="26" spans="1:21" x14ac:dyDescent="0.4">
      <c r="I26" s="3" t="s">
        <v>12</v>
      </c>
      <c r="S26" s="3" t="s">
        <v>40</v>
      </c>
    </row>
    <row r="27" spans="1:21" x14ac:dyDescent="0.4">
      <c r="U27" s="3" t="s">
        <v>41</v>
      </c>
    </row>
    <row r="28" spans="1:21" x14ac:dyDescent="0.4">
      <c r="U28" s="3" t="s">
        <v>42</v>
      </c>
    </row>
    <row r="30" spans="1:21" x14ac:dyDescent="0.4">
      <c r="T30" s="3" t="s">
        <v>44</v>
      </c>
      <c r="U30" s="6" t="s">
        <v>43</v>
      </c>
    </row>
    <row r="31" spans="1:21" x14ac:dyDescent="0.4">
      <c r="T31" s="3" t="s">
        <v>45</v>
      </c>
      <c r="U31" s="6" t="s">
        <v>46</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AC3440-1995-4F08-BC14-A76A2E01DBBF}">
  <dimension ref="A2:R42"/>
  <sheetViews>
    <sheetView topLeftCell="A34" zoomScale="85" zoomScaleNormal="85" workbookViewId="0">
      <selection activeCell="D33" sqref="D33"/>
    </sheetView>
  </sheetViews>
  <sheetFormatPr defaultRowHeight="31.2" x14ac:dyDescent="0.6"/>
  <cols>
    <col min="1" max="1" width="8.88671875" style="8"/>
    <col min="2" max="2" width="36.33203125" style="8" bestFit="1" customWidth="1"/>
    <col min="3" max="3" width="28.6640625" style="8" bestFit="1" customWidth="1"/>
    <col min="4" max="7" width="8.88671875" style="8"/>
    <col min="8" max="8" width="15.109375" style="8" customWidth="1"/>
    <col min="9" max="16384" width="8.88671875" style="8"/>
  </cols>
  <sheetData>
    <row r="2" spans="1:12" x14ac:dyDescent="0.6">
      <c r="B2" s="1" t="s">
        <v>48</v>
      </c>
      <c r="C2" t="s">
        <v>47</v>
      </c>
      <c r="D2"/>
    </row>
    <row r="5" spans="1:12" x14ac:dyDescent="0.6">
      <c r="B5" s="8" t="s">
        <v>49</v>
      </c>
      <c r="C5" s="8" t="s">
        <v>54</v>
      </c>
    </row>
    <row r="6" spans="1:12" ht="36" x14ac:dyDescent="0.8">
      <c r="A6" s="8">
        <v>1</v>
      </c>
      <c r="B6" s="8" t="s">
        <v>50</v>
      </c>
      <c r="C6" s="8" t="s">
        <v>55</v>
      </c>
      <c r="D6" s="8" t="s">
        <v>61</v>
      </c>
    </row>
    <row r="7" spans="1:12" ht="36" x14ac:dyDescent="0.8">
      <c r="A7" s="8">
        <v>2</v>
      </c>
      <c r="B7" s="8" t="s">
        <v>0</v>
      </c>
      <c r="D7" s="8" t="s">
        <v>65</v>
      </c>
    </row>
    <row r="8" spans="1:12" ht="38.4" x14ac:dyDescent="0.8">
      <c r="A8" s="8">
        <v>3</v>
      </c>
      <c r="B8" s="8" t="s">
        <v>51</v>
      </c>
      <c r="D8" s="8" t="s">
        <v>62</v>
      </c>
      <c r="H8" s="8" t="s">
        <v>67</v>
      </c>
    </row>
    <row r="9" spans="1:12" ht="36" x14ac:dyDescent="0.8">
      <c r="A9" s="8">
        <v>4</v>
      </c>
      <c r="B9" s="8" t="s">
        <v>52</v>
      </c>
      <c r="C9" s="8" t="s">
        <v>56</v>
      </c>
      <c r="D9" s="8" t="s">
        <v>63</v>
      </c>
    </row>
    <row r="10" spans="1:12" ht="38.4" x14ac:dyDescent="0.8">
      <c r="A10" s="8">
        <v>5</v>
      </c>
      <c r="B10" s="8" t="s">
        <v>53</v>
      </c>
      <c r="C10" s="8" t="s">
        <v>57</v>
      </c>
      <c r="D10" s="8" t="s">
        <v>64</v>
      </c>
    </row>
    <row r="11" spans="1:12" ht="38.4" x14ac:dyDescent="0.8">
      <c r="A11" s="8">
        <v>6</v>
      </c>
      <c r="B11" s="8" t="s">
        <v>58</v>
      </c>
      <c r="D11" s="8" t="s">
        <v>66</v>
      </c>
    </row>
    <row r="12" spans="1:12" ht="36" x14ac:dyDescent="0.8">
      <c r="A12" s="8">
        <v>7</v>
      </c>
      <c r="B12" s="8" t="s">
        <v>59</v>
      </c>
      <c r="C12" s="8" t="s">
        <v>55</v>
      </c>
      <c r="D12" s="8" t="s">
        <v>60</v>
      </c>
    </row>
    <row r="14" spans="1:12" x14ac:dyDescent="0.6">
      <c r="E14" s="87" t="s">
        <v>79</v>
      </c>
      <c r="F14" s="87"/>
      <c r="G14" s="8" t="s">
        <v>78</v>
      </c>
      <c r="I14" s="87" t="s">
        <v>77</v>
      </c>
      <c r="J14" s="87"/>
      <c r="K14" s="87"/>
      <c r="L14" s="87"/>
    </row>
    <row r="15" spans="1:12" x14ac:dyDescent="0.6">
      <c r="E15" s="8" t="s">
        <v>68</v>
      </c>
      <c r="F15" s="8" t="s">
        <v>69</v>
      </c>
      <c r="G15" s="8" t="s">
        <v>70</v>
      </c>
      <c r="I15" s="8" t="s">
        <v>81</v>
      </c>
    </row>
    <row r="16" spans="1:12" x14ac:dyDescent="0.6">
      <c r="E16" s="8" t="s">
        <v>71</v>
      </c>
      <c r="F16" s="8" t="s">
        <v>72</v>
      </c>
      <c r="G16" s="8" t="s">
        <v>75</v>
      </c>
      <c r="I16" s="8" t="s">
        <v>80</v>
      </c>
    </row>
    <row r="17" spans="2:18" x14ac:dyDescent="0.6">
      <c r="E17" s="8" t="s">
        <v>73</v>
      </c>
      <c r="F17" s="8" t="s">
        <v>74</v>
      </c>
      <c r="G17" s="8" t="s">
        <v>76</v>
      </c>
      <c r="I17" s="8" t="s">
        <v>82</v>
      </c>
    </row>
    <row r="20" spans="2:18" x14ac:dyDescent="0.6">
      <c r="B20" s="14" t="s">
        <v>170</v>
      </c>
    </row>
    <row r="21" spans="2:18" ht="38.4" x14ac:dyDescent="0.8">
      <c r="B21" s="14"/>
      <c r="C21" s="8" t="s">
        <v>171</v>
      </c>
      <c r="D21" s="8" t="s">
        <v>187</v>
      </c>
      <c r="H21" s="8" t="s">
        <v>188</v>
      </c>
    </row>
    <row r="22" spans="2:18" ht="36" x14ac:dyDescent="0.8">
      <c r="B22" s="14"/>
      <c r="C22" s="8" t="s">
        <v>172</v>
      </c>
      <c r="D22" s="8" t="s">
        <v>189</v>
      </c>
    </row>
    <row r="23" spans="2:18" ht="38.4" x14ac:dyDescent="0.8">
      <c r="B23" s="14"/>
      <c r="C23" s="8" t="s">
        <v>173</v>
      </c>
      <c r="D23" s="8" t="s">
        <v>190</v>
      </c>
      <c r="L23" s="8" t="s">
        <v>192</v>
      </c>
    </row>
    <row r="24" spans="2:18" ht="38.4" x14ac:dyDescent="0.8">
      <c r="B24" s="14"/>
      <c r="D24" s="8" t="s">
        <v>191</v>
      </c>
    </row>
    <row r="25" spans="2:18" x14ac:dyDescent="0.6">
      <c r="B25" s="14" t="s">
        <v>174</v>
      </c>
    </row>
    <row r="26" spans="2:18" x14ac:dyDescent="0.6">
      <c r="B26" s="14"/>
      <c r="C26" s="8" t="s">
        <v>175</v>
      </c>
      <c r="G26" s="8" t="s">
        <v>193</v>
      </c>
    </row>
    <row r="27" spans="2:18" ht="36" x14ac:dyDescent="0.8">
      <c r="B27" s="14"/>
      <c r="F27" s="8" t="s">
        <v>194</v>
      </c>
    </row>
    <row r="28" spans="2:18" x14ac:dyDescent="0.6">
      <c r="B28" s="14"/>
    </row>
    <row r="29" spans="2:18" x14ac:dyDescent="0.6">
      <c r="B29" s="14"/>
      <c r="C29" s="8" t="s">
        <v>176</v>
      </c>
      <c r="G29" s="8" t="s">
        <v>200</v>
      </c>
    </row>
    <row r="30" spans="2:18" ht="36" x14ac:dyDescent="0.8">
      <c r="B30" s="14"/>
      <c r="G30" s="15" t="s">
        <v>195</v>
      </c>
    </row>
    <row r="31" spans="2:18" ht="36" x14ac:dyDescent="0.8">
      <c r="B31" s="14"/>
      <c r="G31" s="15" t="s">
        <v>196</v>
      </c>
      <c r="J31" s="15" t="s">
        <v>197</v>
      </c>
      <c r="N31" s="15" t="s">
        <v>198</v>
      </c>
      <c r="R31" s="8" t="s">
        <v>199</v>
      </c>
    </row>
    <row r="32" spans="2:18" x14ac:dyDescent="0.6">
      <c r="B32" s="14"/>
      <c r="G32" s="15"/>
    </row>
    <row r="33" spans="2:3" x14ac:dyDescent="0.6">
      <c r="B33" s="14"/>
      <c r="C33" s="8" t="s">
        <v>177</v>
      </c>
    </row>
    <row r="34" spans="2:3" x14ac:dyDescent="0.6">
      <c r="B34" s="14" t="s">
        <v>178</v>
      </c>
    </row>
    <row r="35" spans="2:3" x14ac:dyDescent="0.6">
      <c r="B35" s="14"/>
      <c r="C35" s="8" t="s">
        <v>179</v>
      </c>
    </row>
    <row r="36" spans="2:3" x14ac:dyDescent="0.6">
      <c r="B36" s="14" t="s">
        <v>180</v>
      </c>
    </row>
    <row r="37" spans="2:3" x14ac:dyDescent="0.6">
      <c r="B37" s="14"/>
      <c r="C37" s="8" t="s">
        <v>181</v>
      </c>
    </row>
    <row r="38" spans="2:3" x14ac:dyDescent="0.6">
      <c r="B38" s="14"/>
      <c r="C38" s="8" t="s">
        <v>182</v>
      </c>
    </row>
    <row r="39" spans="2:3" x14ac:dyDescent="0.6">
      <c r="B39" s="14" t="s">
        <v>183</v>
      </c>
    </row>
    <row r="40" spans="2:3" x14ac:dyDescent="0.6">
      <c r="B40" s="14"/>
      <c r="C40" s="8" t="s">
        <v>184</v>
      </c>
    </row>
    <row r="41" spans="2:3" x14ac:dyDescent="0.6">
      <c r="B41" s="14" t="s">
        <v>185</v>
      </c>
    </row>
    <row r="42" spans="2:3" x14ac:dyDescent="0.6">
      <c r="B42" s="14"/>
      <c r="C42" s="8" t="s">
        <v>186</v>
      </c>
    </row>
  </sheetData>
  <mergeCells count="2">
    <mergeCell ref="E14:F14"/>
    <mergeCell ref="I14:L14"/>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6D48F0-3556-4F29-85F4-B4FBD8CC6B45}">
  <dimension ref="A3:Q19"/>
  <sheetViews>
    <sheetView workbookViewId="0">
      <selection activeCell="F17" sqref="F17"/>
    </sheetView>
  </sheetViews>
  <sheetFormatPr defaultRowHeight="21" x14ac:dyDescent="0.4"/>
  <cols>
    <col min="1" max="1" width="8.88671875" style="3"/>
    <col min="2" max="2" width="13.77734375" style="3" bestFit="1" customWidth="1"/>
    <col min="3" max="12" width="8.88671875" style="3"/>
    <col min="13" max="13" width="11.77734375" style="3" bestFit="1" customWidth="1"/>
    <col min="14" max="16384" width="8.88671875" style="3"/>
  </cols>
  <sheetData>
    <row r="3" spans="1:17" x14ac:dyDescent="0.4">
      <c r="C3" s="3" t="s">
        <v>86</v>
      </c>
    </row>
    <row r="4" spans="1:17" ht="24.6" x14ac:dyDescent="0.55000000000000004">
      <c r="B4" s="3" t="s">
        <v>91</v>
      </c>
      <c r="C4" s="3" t="s">
        <v>84</v>
      </c>
      <c r="D4" s="3" t="s">
        <v>83</v>
      </c>
    </row>
    <row r="5" spans="1:17" x14ac:dyDescent="0.4">
      <c r="C5" s="3" t="s">
        <v>85</v>
      </c>
    </row>
    <row r="6" spans="1:17" ht="24.6" x14ac:dyDescent="0.55000000000000004">
      <c r="K6" s="3" t="s">
        <v>93</v>
      </c>
      <c r="M6" s="3" t="s">
        <v>94</v>
      </c>
    </row>
    <row r="7" spans="1:17" ht="24.6" x14ac:dyDescent="0.55000000000000004">
      <c r="C7" s="3" t="s">
        <v>87</v>
      </c>
      <c r="M7" s="6" t="s">
        <v>95</v>
      </c>
    </row>
    <row r="9" spans="1:17" x14ac:dyDescent="0.4">
      <c r="B9" s="3" t="s">
        <v>89</v>
      </c>
      <c r="C9" s="3" t="s">
        <v>88</v>
      </c>
    </row>
    <row r="10" spans="1:17" ht="24.6" x14ac:dyDescent="0.55000000000000004">
      <c r="H10" s="3" t="s">
        <v>97</v>
      </c>
    </row>
    <row r="11" spans="1:17" x14ac:dyDescent="0.4">
      <c r="C11" s="3" t="s">
        <v>90</v>
      </c>
    </row>
    <row r="12" spans="1:17" ht="26.4" x14ac:dyDescent="0.55000000000000004">
      <c r="D12" s="3" t="s">
        <v>107</v>
      </c>
      <c r="H12" s="3" t="s">
        <v>96</v>
      </c>
      <c r="N12" s="3" t="s">
        <v>98</v>
      </c>
      <c r="Q12" s="3" t="s">
        <v>99</v>
      </c>
    </row>
    <row r="13" spans="1:17" ht="24.6" x14ac:dyDescent="0.55000000000000004">
      <c r="A13" s="3" t="s">
        <v>92</v>
      </c>
      <c r="Q13" s="6" t="s">
        <v>100</v>
      </c>
    </row>
    <row r="14" spans="1:17" x14ac:dyDescent="0.4">
      <c r="Q14" s="6"/>
    </row>
    <row r="15" spans="1:17" ht="26.4" x14ac:dyDescent="0.55000000000000004">
      <c r="D15" s="3" t="s">
        <v>108</v>
      </c>
      <c r="H15" s="3" t="s">
        <v>101</v>
      </c>
      <c r="N15" s="3" t="s">
        <v>102</v>
      </c>
      <c r="Q15" s="3" t="s">
        <v>99</v>
      </c>
    </row>
    <row r="16" spans="1:17" ht="24.6" x14ac:dyDescent="0.55000000000000004">
      <c r="Q16" s="6" t="s">
        <v>103</v>
      </c>
    </row>
    <row r="18" spans="4:17" ht="26.4" x14ac:dyDescent="0.55000000000000004">
      <c r="D18" s="3" t="s">
        <v>109</v>
      </c>
      <c r="H18" s="3" t="s">
        <v>105</v>
      </c>
      <c r="N18" s="3" t="s">
        <v>106</v>
      </c>
      <c r="Q18" s="3" t="s">
        <v>99</v>
      </c>
    </row>
    <row r="19" spans="4:17" ht="24.6" x14ac:dyDescent="0.55000000000000004">
      <c r="Q19" s="6" t="s">
        <v>104</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E07F18-05B2-4B89-A682-EBBCBA964746}">
  <dimension ref="B3:AF24"/>
  <sheetViews>
    <sheetView topLeftCell="A4" zoomScale="55" zoomScaleNormal="55" workbookViewId="0">
      <selection activeCell="I11" sqref="I11"/>
    </sheetView>
  </sheetViews>
  <sheetFormatPr defaultRowHeight="31.2" x14ac:dyDescent="0.6"/>
  <cols>
    <col min="1" max="1" width="8.88671875" style="8"/>
    <col min="2" max="2" width="15.33203125" style="8" bestFit="1" customWidth="1"/>
    <col min="3" max="3" width="25.44140625" style="8" customWidth="1"/>
    <col min="4" max="4" width="28.109375" style="8" bestFit="1" customWidth="1"/>
    <col min="5" max="5" width="26.109375" style="8" customWidth="1"/>
    <col min="6" max="6" width="28.109375" style="8" bestFit="1" customWidth="1"/>
    <col min="7" max="7" width="14.21875" style="8" customWidth="1"/>
    <col min="8" max="16384" width="8.88671875" style="8"/>
  </cols>
  <sheetData>
    <row r="3" spans="2:32" ht="38.4" x14ac:dyDescent="0.8">
      <c r="C3" s="8" t="s">
        <v>122</v>
      </c>
      <c r="D3" s="8" t="s">
        <v>114</v>
      </c>
      <c r="F3" s="8" t="s">
        <v>115</v>
      </c>
      <c r="H3" s="8" t="s">
        <v>116</v>
      </c>
    </row>
    <row r="4" spans="2:32" ht="38.4" x14ac:dyDescent="0.8">
      <c r="B4" s="8" t="s">
        <v>110</v>
      </c>
      <c r="E4" s="8" t="s">
        <v>128</v>
      </c>
      <c r="I4" s="10" t="s">
        <v>124</v>
      </c>
    </row>
    <row r="5" spans="2:32" x14ac:dyDescent="0.6">
      <c r="B5" s="8" t="s">
        <v>111</v>
      </c>
      <c r="D5" s="8" t="s">
        <v>130</v>
      </c>
      <c r="I5" s="11" t="s">
        <v>125</v>
      </c>
    </row>
    <row r="6" spans="2:32" x14ac:dyDescent="0.6">
      <c r="B6" s="8" t="s">
        <v>112</v>
      </c>
      <c r="D6" s="8" t="s">
        <v>131</v>
      </c>
      <c r="F6" s="8" t="s">
        <v>132</v>
      </c>
      <c r="I6" s="12" t="s">
        <v>126</v>
      </c>
    </row>
    <row r="7" spans="2:32" ht="38.4" x14ac:dyDescent="0.8">
      <c r="B7" s="8" t="s">
        <v>113</v>
      </c>
      <c r="C7" s="9" t="s">
        <v>123</v>
      </c>
      <c r="D7" s="8" t="s">
        <v>133</v>
      </c>
      <c r="F7" s="8" t="s">
        <v>134</v>
      </c>
      <c r="H7" s="8" t="s">
        <v>121</v>
      </c>
    </row>
    <row r="8" spans="2:32" ht="38.4" x14ac:dyDescent="0.8">
      <c r="E8" s="8" t="s">
        <v>127</v>
      </c>
      <c r="G8" s="8" t="s">
        <v>129</v>
      </c>
      <c r="I8" s="14" t="s">
        <v>152</v>
      </c>
    </row>
    <row r="9" spans="2:32" x14ac:dyDescent="0.6">
      <c r="L9" s="8" t="s">
        <v>148</v>
      </c>
    </row>
    <row r="10" spans="2:32" ht="38.4" x14ac:dyDescent="0.8">
      <c r="B10" s="8" t="s">
        <v>117</v>
      </c>
      <c r="D10" s="8" t="s">
        <v>118</v>
      </c>
      <c r="F10" s="8" t="s">
        <v>119</v>
      </c>
      <c r="I10" s="8" t="s">
        <v>122</v>
      </c>
      <c r="J10" s="8" t="s">
        <v>139</v>
      </c>
      <c r="K10" s="8" t="s">
        <v>140</v>
      </c>
      <c r="N10" s="8" t="s">
        <v>110</v>
      </c>
      <c r="P10" s="8" t="s">
        <v>130</v>
      </c>
      <c r="S10" s="8" t="s">
        <v>149</v>
      </c>
      <c r="AC10" s="8" t="s">
        <v>130</v>
      </c>
      <c r="AF10" s="8" t="s">
        <v>155</v>
      </c>
    </row>
    <row r="11" spans="2:32" ht="38.4" x14ac:dyDescent="0.8">
      <c r="B11" s="8">
        <f>4*3+3</f>
        <v>15</v>
      </c>
      <c r="D11" s="8">
        <f>3*2+2</f>
        <v>8</v>
      </c>
      <c r="F11" s="8">
        <f>2*1+1</f>
        <v>3</v>
      </c>
      <c r="I11" s="8" t="s">
        <v>136</v>
      </c>
      <c r="J11" s="8" t="s">
        <v>141</v>
      </c>
      <c r="K11" s="8" t="s">
        <v>142</v>
      </c>
      <c r="N11" s="8" t="s">
        <v>111</v>
      </c>
      <c r="O11" s="13" t="s">
        <v>145</v>
      </c>
      <c r="P11" s="8" t="s">
        <v>131</v>
      </c>
      <c r="Q11" s="8" t="s">
        <v>154</v>
      </c>
      <c r="S11" s="8" t="s">
        <v>150</v>
      </c>
      <c r="AB11" s="13" t="s">
        <v>145</v>
      </c>
      <c r="AC11" s="8" t="s">
        <v>131</v>
      </c>
      <c r="AD11" s="8" t="s">
        <v>154</v>
      </c>
      <c r="AF11" s="8" t="s">
        <v>160</v>
      </c>
    </row>
    <row r="12" spans="2:32" ht="38.4" x14ac:dyDescent="0.8">
      <c r="I12" s="8" t="s">
        <v>137</v>
      </c>
      <c r="J12" s="8" t="s">
        <v>143</v>
      </c>
      <c r="K12" s="8" t="s">
        <v>144</v>
      </c>
      <c r="N12" s="8" t="s">
        <v>112</v>
      </c>
      <c r="P12" s="8" t="s">
        <v>133</v>
      </c>
      <c r="S12" s="8" t="s">
        <v>151</v>
      </c>
      <c r="AC12" s="8" t="s">
        <v>133</v>
      </c>
      <c r="AF12" s="8" t="s">
        <v>161</v>
      </c>
    </row>
    <row r="13" spans="2:32" ht="38.4" x14ac:dyDescent="0.8">
      <c r="B13" s="7" t="s">
        <v>120</v>
      </c>
      <c r="C13" s="7">
        <f>SUM(B11:F11)</f>
        <v>26</v>
      </c>
      <c r="I13" s="8" t="s">
        <v>146</v>
      </c>
      <c r="J13" s="8" t="s">
        <v>123</v>
      </c>
      <c r="K13" s="8" t="s">
        <v>147</v>
      </c>
      <c r="N13" s="8" t="s">
        <v>113</v>
      </c>
    </row>
    <row r="15" spans="2:32" x14ac:dyDescent="0.6">
      <c r="C15" s="8">
        <f>10000*100+100</f>
        <v>1000100</v>
      </c>
    </row>
    <row r="16" spans="2:32" x14ac:dyDescent="0.6">
      <c r="C16" s="8">
        <f>100*100+100</f>
        <v>10100</v>
      </c>
      <c r="I16" s="14" t="s">
        <v>153</v>
      </c>
    </row>
    <row r="17" spans="3:32" x14ac:dyDescent="0.6">
      <c r="C17" s="8">
        <f>100*10+10</f>
        <v>1010</v>
      </c>
      <c r="K17" s="8" t="s">
        <v>148</v>
      </c>
    </row>
    <row r="18" spans="3:32" ht="38.4" x14ac:dyDescent="0.8">
      <c r="C18" s="8">
        <f>SUM(C15:C17)</f>
        <v>1011210</v>
      </c>
      <c r="I18" s="8" t="s">
        <v>128</v>
      </c>
      <c r="J18" s="8" t="s">
        <v>138</v>
      </c>
      <c r="N18" s="8" t="s">
        <v>155</v>
      </c>
      <c r="P18" s="8" t="s">
        <v>132</v>
      </c>
      <c r="Q18" s="8" t="s">
        <v>154</v>
      </c>
      <c r="S18" s="8" t="s">
        <v>163</v>
      </c>
      <c r="AC18" s="8" t="s">
        <v>132</v>
      </c>
      <c r="AD18" s="8" t="s">
        <v>154</v>
      </c>
      <c r="AF18" s="8" t="s">
        <v>162</v>
      </c>
    </row>
    <row r="19" spans="3:32" ht="38.4" x14ac:dyDescent="0.8">
      <c r="I19" s="8" t="s">
        <v>157</v>
      </c>
      <c r="J19" s="8" t="s">
        <v>158</v>
      </c>
      <c r="N19" s="8" t="s">
        <v>160</v>
      </c>
      <c r="O19" s="8" t="s">
        <v>145</v>
      </c>
      <c r="P19" s="8" t="s">
        <v>134</v>
      </c>
      <c r="S19" s="8" t="s">
        <v>164</v>
      </c>
      <c r="AB19" s="8" t="s">
        <v>145</v>
      </c>
      <c r="AC19" s="8" t="s">
        <v>134</v>
      </c>
      <c r="AF19" s="8" t="s">
        <v>156</v>
      </c>
    </row>
    <row r="20" spans="3:32" ht="38.4" x14ac:dyDescent="0.8">
      <c r="I20" s="8" t="s">
        <v>159</v>
      </c>
      <c r="J20" s="8" t="s">
        <v>127</v>
      </c>
      <c r="N20" s="8" t="s">
        <v>161</v>
      </c>
    </row>
    <row r="22" spans="3:32" x14ac:dyDescent="0.6">
      <c r="I22" s="14" t="s">
        <v>169</v>
      </c>
      <c r="K22" s="8" t="s">
        <v>148</v>
      </c>
    </row>
    <row r="23" spans="3:32" ht="38.4" x14ac:dyDescent="0.8">
      <c r="I23" s="8" t="s">
        <v>135</v>
      </c>
      <c r="N23" s="8" t="s">
        <v>162</v>
      </c>
      <c r="O23" s="8" t="s">
        <v>145</v>
      </c>
      <c r="P23" s="8" t="s">
        <v>165</v>
      </c>
      <c r="Q23" s="8" t="s">
        <v>154</v>
      </c>
      <c r="S23" s="8" t="s">
        <v>166</v>
      </c>
      <c r="AB23" s="8" t="s">
        <v>145</v>
      </c>
      <c r="AC23" s="8" t="s">
        <v>165</v>
      </c>
      <c r="AD23" s="8" t="s">
        <v>154</v>
      </c>
      <c r="AF23" s="8" t="s">
        <v>167</v>
      </c>
    </row>
    <row r="24" spans="3:32" ht="38.4" x14ac:dyDescent="0.8">
      <c r="I24" s="8" t="s">
        <v>129</v>
      </c>
      <c r="N24" s="8" t="s">
        <v>156</v>
      </c>
      <c r="AF24" s="8" t="s">
        <v>168</v>
      </c>
    </row>
  </sheetData>
  <phoneticPr fontId="14"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9C9C39-F065-4BF2-9E5B-194C659DBCEA}">
  <dimension ref="A2:AD57"/>
  <sheetViews>
    <sheetView topLeftCell="T1" zoomScale="85" zoomScaleNormal="85" workbookViewId="0">
      <selection activeCell="W3" sqref="W3"/>
    </sheetView>
  </sheetViews>
  <sheetFormatPr defaultRowHeight="21" x14ac:dyDescent="0.4"/>
  <cols>
    <col min="1" max="17" width="8.88671875" style="3"/>
    <col min="18" max="18" width="20.33203125" style="3" customWidth="1"/>
    <col min="19" max="20" width="8.88671875" style="3"/>
    <col min="21" max="21" width="12.109375" style="3" customWidth="1"/>
    <col min="22" max="22" width="8.88671875" style="3"/>
    <col min="23" max="23" width="12.109375" style="3" bestFit="1" customWidth="1"/>
    <col min="24" max="16384" width="8.88671875" style="3"/>
  </cols>
  <sheetData>
    <row r="2" spans="1:30" x14ac:dyDescent="0.4">
      <c r="A2" s="2" t="s">
        <v>201</v>
      </c>
      <c r="E2" s="3" t="s">
        <v>202</v>
      </c>
    </row>
    <row r="3" spans="1:30" ht="25.2" x14ac:dyDescent="0.55000000000000004">
      <c r="Q3" s="3" t="s">
        <v>258</v>
      </c>
    </row>
    <row r="4" spans="1:30" ht="31.2" x14ac:dyDescent="0.6">
      <c r="C4" s="3" t="s">
        <v>203</v>
      </c>
      <c r="H4" s="3" t="s">
        <v>205</v>
      </c>
      <c r="I4" s="3" t="s">
        <v>206</v>
      </c>
      <c r="P4" s="8" t="s">
        <v>110</v>
      </c>
      <c r="Q4" s="8"/>
      <c r="R4" s="8" t="s">
        <v>260</v>
      </c>
      <c r="S4" s="3" t="s">
        <v>217</v>
      </c>
      <c r="T4" s="8"/>
    </row>
    <row r="5" spans="1:30" ht="31.2" x14ac:dyDescent="0.6">
      <c r="I5" s="3" t="s">
        <v>213</v>
      </c>
      <c r="T5" s="8" t="s">
        <v>239</v>
      </c>
      <c r="V5" s="41" t="s">
        <v>259</v>
      </c>
      <c r="X5" s="41" t="s">
        <v>215</v>
      </c>
    </row>
    <row r="6" spans="1:30" ht="31.2" x14ac:dyDescent="0.6">
      <c r="P6" s="8" t="s">
        <v>111</v>
      </c>
      <c r="Q6" s="8"/>
      <c r="R6" s="8" t="s">
        <v>261</v>
      </c>
      <c r="S6" s="3" t="s">
        <v>218</v>
      </c>
    </row>
    <row r="7" spans="1:30" ht="26.4" x14ac:dyDescent="0.55000000000000004">
      <c r="C7" s="3" t="s">
        <v>204</v>
      </c>
      <c r="H7" s="3" t="s">
        <v>205</v>
      </c>
      <c r="I7" s="3" t="s">
        <v>207</v>
      </c>
    </row>
    <row r="8" spans="1:30" ht="26.4" x14ac:dyDescent="0.55000000000000004">
      <c r="I8" s="3" t="s">
        <v>214</v>
      </c>
      <c r="P8" s="16" t="s">
        <v>237</v>
      </c>
      <c r="Q8" s="34" t="s">
        <v>227</v>
      </c>
      <c r="R8" s="20" t="s">
        <v>238</v>
      </c>
      <c r="S8" s="20"/>
      <c r="T8" s="20"/>
      <c r="AA8" s="3" t="s">
        <v>277</v>
      </c>
    </row>
    <row r="9" spans="1:30" ht="24.6" x14ac:dyDescent="0.55000000000000004">
      <c r="P9" s="16"/>
      <c r="Q9" s="34" t="s">
        <v>231</v>
      </c>
      <c r="R9" s="34" t="s">
        <v>255</v>
      </c>
      <c r="S9" s="20"/>
      <c r="T9" s="20"/>
      <c r="AA9" s="16" t="s">
        <v>272</v>
      </c>
    </row>
    <row r="10" spans="1:30" x14ac:dyDescent="0.4">
      <c r="P10" s="16"/>
      <c r="Q10" s="34" t="s">
        <v>254</v>
      </c>
      <c r="R10" s="34" t="s">
        <v>256</v>
      </c>
      <c r="S10" s="20"/>
      <c r="T10" s="20"/>
      <c r="Z10" s="3" t="s">
        <v>215</v>
      </c>
    </row>
    <row r="11" spans="1:30" ht="21.6" thickBot="1" x14ac:dyDescent="0.45">
      <c r="N11" s="3" t="s">
        <v>276</v>
      </c>
    </row>
    <row r="12" spans="1:30" ht="25.2" x14ac:dyDescent="0.55000000000000004">
      <c r="C12" s="21" t="s">
        <v>219</v>
      </c>
      <c r="D12" s="22" t="s">
        <v>154</v>
      </c>
      <c r="E12" s="23" t="s">
        <v>224</v>
      </c>
      <c r="F12" s="96" t="s">
        <v>223</v>
      </c>
      <c r="G12" s="25" t="s">
        <v>221</v>
      </c>
      <c r="H12" s="93" t="s">
        <v>154</v>
      </c>
      <c r="I12" s="89" t="s">
        <v>236</v>
      </c>
      <c r="J12" s="89"/>
      <c r="K12" s="90"/>
      <c r="L12" s="33"/>
      <c r="N12" s="21" t="s">
        <v>224</v>
      </c>
      <c r="O12" s="22" t="s">
        <v>154</v>
      </c>
      <c r="P12" s="23" t="s">
        <v>225</v>
      </c>
      <c r="Q12" s="22"/>
      <c r="R12" s="22" t="s">
        <v>154</v>
      </c>
      <c r="S12" s="30" t="s">
        <v>226</v>
      </c>
      <c r="T12" s="31"/>
      <c r="U12" s="97" t="s">
        <v>235</v>
      </c>
      <c r="V12" s="98"/>
      <c r="W12" s="99"/>
      <c r="Z12" s="43" t="s">
        <v>271</v>
      </c>
      <c r="AA12" s="3" t="s">
        <v>154</v>
      </c>
      <c r="AB12" s="17" t="s">
        <v>273</v>
      </c>
      <c r="AC12" s="88" t="s">
        <v>145</v>
      </c>
      <c r="AD12" s="17" t="s">
        <v>274</v>
      </c>
    </row>
    <row r="13" spans="1:30" ht="25.8" thickBot="1" x14ac:dyDescent="0.6">
      <c r="C13" s="26" t="s">
        <v>222</v>
      </c>
      <c r="D13" s="27"/>
      <c r="E13" s="27" t="s">
        <v>220</v>
      </c>
      <c r="F13" s="95"/>
      <c r="G13" s="29" t="s">
        <v>222</v>
      </c>
      <c r="H13" s="94"/>
      <c r="I13" s="91"/>
      <c r="J13" s="91"/>
      <c r="K13" s="92"/>
      <c r="L13" s="33"/>
      <c r="N13" s="26" t="s">
        <v>220</v>
      </c>
      <c r="O13" s="27"/>
      <c r="P13" s="27" t="s">
        <v>220</v>
      </c>
      <c r="Q13" s="27"/>
      <c r="R13" s="27"/>
      <c r="S13" s="27"/>
      <c r="T13" s="29"/>
      <c r="U13" s="100"/>
      <c r="V13" s="101"/>
      <c r="W13" s="102"/>
      <c r="Z13" s="3" t="s">
        <v>220</v>
      </c>
      <c r="AB13" s="3" t="s">
        <v>216</v>
      </c>
      <c r="AC13" s="88"/>
      <c r="AD13" s="3" t="s">
        <v>275</v>
      </c>
    </row>
    <row r="14" spans="1:30" ht="21.6" thickBot="1" x14ac:dyDescent="0.45"/>
    <row r="15" spans="1:30" ht="24.6" x14ac:dyDescent="0.55000000000000004">
      <c r="C15" s="21" t="s">
        <v>219</v>
      </c>
      <c r="D15" s="22" t="s">
        <v>154</v>
      </c>
      <c r="E15" s="23" t="s">
        <v>224</v>
      </c>
      <c r="F15" s="96" t="s">
        <v>223</v>
      </c>
      <c r="G15" s="25" t="s">
        <v>221</v>
      </c>
      <c r="H15" s="93" t="s">
        <v>154</v>
      </c>
      <c r="I15" s="89" t="s">
        <v>240</v>
      </c>
      <c r="J15" s="89"/>
      <c r="K15" s="90"/>
      <c r="N15" s="17" t="s">
        <v>221</v>
      </c>
      <c r="O15" s="3" t="s">
        <v>154</v>
      </c>
      <c r="P15" s="19" t="s">
        <v>232</v>
      </c>
      <c r="Q15" s="18" t="s">
        <v>154</v>
      </c>
      <c r="R15" s="35" t="s">
        <v>233</v>
      </c>
      <c r="S15" s="17"/>
      <c r="U15" s="3" t="s">
        <v>154</v>
      </c>
      <c r="V15" s="3" t="s">
        <v>209</v>
      </c>
      <c r="AC15" s="32"/>
    </row>
    <row r="16" spans="1:30" ht="25.8" thickBot="1" x14ac:dyDescent="0.6">
      <c r="C16" s="26" t="s">
        <v>234</v>
      </c>
      <c r="D16" s="27"/>
      <c r="E16" s="27" t="s">
        <v>220</v>
      </c>
      <c r="F16" s="95"/>
      <c r="G16" s="29" t="s">
        <v>234</v>
      </c>
      <c r="H16" s="94"/>
      <c r="I16" s="91"/>
      <c r="J16" s="91"/>
      <c r="K16" s="92"/>
      <c r="N16" s="3" t="s">
        <v>222</v>
      </c>
      <c r="P16" s="3" t="s">
        <v>222</v>
      </c>
      <c r="R16" s="3" t="s">
        <v>222</v>
      </c>
      <c r="Y16" s="18"/>
      <c r="Z16" s="18"/>
      <c r="AA16" s="18"/>
      <c r="AB16" s="18"/>
    </row>
    <row r="17" spans="1:22" ht="21.6" thickBot="1" x14ac:dyDescent="0.45"/>
    <row r="18" spans="1:22" ht="24.6" x14ac:dyDescent="0.55000000000000004">
      <c r="C18" s="21" t="s">
        <v>219</v>
      </c>
      <c r="D18" s="22" t="s">
        <v>154</v>
      </c>
      <c r="E18" s="23" t="s">
        <v>224</v>
      </c>
      <c r="F18" s="96" t="s">
        <v>223</v>
      </c>
      <c r="G18" s="25" t="s">
        <v>221</v>
      </c>
      <c r="H18" s="93" t="s">
        <v>154</v>
      </c>
      <c r="I18" s="89" t="s">
        <v>243</v>
      </c>
      <c r="J18" s="89"/>
      <c r="K18" s="90"/>
      <c r="N18" s="17" t="s">
        <v>221</v>
      </c>
      <c r="O18" s="3" t="s">
        <v>154</v>
      </c>
      <c r="P18" s="19" t="s">
        <v>232</v>
      </c>
      <c r="Q18" s="18" t="s">
        <v>154</v>
      </c>
      <c r="R18" s="35" t="s">
        <v>233</v>
      </c>
      <c r="S18" s="17"/>
      <c r="U18" s="3" t="s">
        <v>154</v>
      </c>
      <c r="V18" s="3" t="s">
        <v>208</v>
      </c>
    </row>
    <row r="19" spans="1:22" ht="25.8" thickBot="1" x14ac:dyDescent="0.6">
      <c r="C19" s="26" t="s">
        <v>241</v>
      </c>
      <c r="D19" s="27"/>
      <c r="E19" s="27" t="s">
        <v>220</v>
      </c>
      <c r="F19" s="95"/>
      <c r="G19" s="29" t="s">
        <v>242</v>
      </c>
      <c r="H19" s="94"/>
      <c r="I19" s="91"/>
      <c r="J19" s="91"/>
      <c r="K19" s="92"/>
      <c r="N19" s="3" t="s">
        <v>234</v>
      </c>
      <c r="P19" s="3" t="s">
        <v>234</v>
      </c>
      <c r="R19" s="3" t="s">
        <v>234</v>
      </c>
    </row>
    <row r="21" spans="1:22" ht="24.6" x14ac:dyDescent="0.55000000000000004">
      <c r="N21" s="17" t="s">
        <v>221</v>
      </c>
      <c r="O21" s="3" t="s">
        <v>154</v>
      </c>
      <c r="P21" s="19" t="s">
        <v>232</v>
      </c>
      <c r="Q21" s="18" t="s">
        <v>154</v>
      </c>
      <c r="R21" s="35" t="s">
        <v>233</v>
      </c>
      <c r="S21" s="17"/>
      <c r="U21" s="3" t="s">
        <v>154</v>
      </c>
      <c r="V21" s="3">
        <v>1</v>
      </c>
    </row>
    <row r="22" spans="1:22" ht="24.6" x14ac:dyDescent="0.55000000000000004">
      <c r="N22" s="3" t="s">
        <v>242</v>
      </c>
      <c r="P22" s="3" t="s">
        <v>242</v>
      </c>
      <c r="R22" s="3" t="s">
        <v>242</v>
      </c>
    </row>
    <row r="24" spans="1:22" ht="21.6" thickBot="1" x14ac:dyDescent="0.45"/>
    <row r="25" spans="1:22" ht="25.2" x14ac:dyDescent="0.55000000000000004">
      <c r="A25" s="21" t="s">
        <v>224</v>
      </c>
      <c r="B25" s="22" t="s">
        <v>154</v>
      </c>
      <c r="C25" s="23" t="s">
        <v>224</v>
      </c>
      <c r="D25" s="24" t="s">
        <v>223</v>
      </c>
      <c r="E25" s="23" t="s">
        <v>221</v>
      </c>
      <c r="F25" s="96" t="s">
        <v>223</v>
      </c>
      <c r="G25" s="25" t="s">
        <v>245</v>
      </c>
      <c r="H25" s="93" t="s">
        <v>154</v>
      </c>
      <c r="I25" s="89" t="s">
        <v>263</v>
      </c>
      <c r="J25" s="89"/>
      <c r="K25" s="90"/>
      <c r="N25" s="17" t="s">
        <v>221</v>
      </c>
      <c r="O25" s="3" t="s">
        <v>154</v>
      </c>
      <c r="P25" s="19" t="s">
        <v>232</v>
      </c>
      <c r="Q25" s="3" t="s">
        <v>154</v>
      </c>
      <c r="R25" s="35" t="s">
        <v>233</v>
      </c>
      <c r="U25" s="3" t="s">
        <v>154</v>
      </c>
      <c r="V25" s="42" t="s">
        <v>262</v>
      </c>
    </row>
    <row r="26" spans="1:22" ht="25.8" thickBot="1" x14ac:dyDescent="0.6">
      <c r="A26" s="36" t="s">
        <v>244</v>
      </c>
      <c r="C26" s="3" t="s">
        <v>220</v>
      </c>
      <c r="D26" s="5"/>
      <c r="E26" s="3" t="s">
        <v>245</v>
      </c>
      <c r="F26" s="88"/>
      <c r="G26" s="37" t="s">
        <v>244</v>
      </c>
      <c r="H26" s="94"/>
      <c r="I26" s="91"/>
      <c r="J26" s="91"/>
      <c r="K26" s="92"/>
      <c r="N26" s="3" t="s">
        <v>245</v>
      </c>
      <c r="P26" s="3" t="s">
        <v>245</v>
      </c>
      <c r="R26" s="3" t="s">
        <v>245</v>
      </c>
    </row>
    <row r="27" spans="1:22" ht="21.6" thickBot="1" x14ac:dyDescent="0.45">
      <c r="A27" s="36"/>
      <c r="D27" s="5"/>
      <c r="F27" s="5"/>
      <c r="G27" s="37"/>
    </row>
    <row r="28" spans="1:22" ht="24.6" x14ac:dyDescent="0.55000000000000004">
      <c r="A28" s="38" t="s">
        <v>224</v>
      </c>
      <c r="B28" s="3" t="s">
        <v>154</v>
      </c>
      <c r="C28" s="17" t="s">
        <v>224</v>
      </c>
      <c r="D28" s="5" t="s">
        <v>223</v>
      </c>
      <c r="E28" s="17" t="s">
        <v>221</v>
      </c>
      <c r="F28" s="88" t="s">
        <v>223</v>
      </c>
      <c r="G28" s="39" t="s">
        <v>245</v>
      </c>
      <c r="H28" s="93" t="s">
        <v>154</v>
      </c>
      <c r="I28" s="89" t="s">
        <v>264</v>
      </c>
      <c r="J28" s="89"/>
      <c r="K28" s="90"/>
      <c r="N28" s="17" t="s">
        <v>245</v>
      </c>
      <c r="O28" s="3" t="s">
        <v>154</v>
      </c>
      <c r="P28" s="40" t="s">
        <v>257</v>
      </c>
      <c r="Q28" s="17"/>
      <c r="R28" s="17"/>
      <c r="U28" s="3" t="s">
        <v>154</v>
      </c>
      <c r="V28" s="16" t="s">
        <v>110</v>
      </c>
    </row>
    <row r="29" spans="1:22" ht="25.8" thickBot="1" x14ac:dyDescent="0.6">
      <c r="A29" s="36" t="s">
        <v>246</v>
      </c>
      <c r="C29" s="3" t="s">
        <v>220</v>
      </c>
      <c r="D29" s="5"/>
      <c r="E29" s="3" t="s">
        <v>245</v>
      </c>
      <c r="F29" s="88"/>
      <c r="G29" s="37" t="s">
        <v>246</v>
      </c>
      <c r="H29" s="94"/>
      <c r="I29" s="91"/>
      <c r="J29" s="91"/>
      <c r="K29" s="92"/>
      <c r="N29" s="3" t="s">
        <v>244</v>
      </c>
      <c r="P29" s="3" t="s">
        <v>244</v>
      </c>
    </row>
    <row r="30" spans="1:22" ht="21.6" thickBot="1" x14ac:dyDescent="0.45">
      <c r="A30" s="36"/>
      <c r="D30" s="5"/>
      <c r="F30" s="5"/>
      <c r="G30" s="37"/>
    </row>
    <row r="31" spans="1:22" ht="24.6" x14ac:dyDescent="0.55000000000000004">
      <c r="A31" s="38" t="s">
        <v>224</v>
      </c>
      <c r="B31" s="3" t="s">
        <v>154</v>
      </c>
      <c r="C31" s="17" t="s">
        <v>224</v>
      </c>
      <c r="D31" s="5" t="s">
        <v>223</v>
      </c>
      <c r="E31" s="17" t="s">
        <v>221</v>
      </c>
      <c r="F31" s="88" t="s">
        <v>223</v>
      </c>
      <c r="G31" s="39" t="s">
        <v>245</v>
      </c>
      <c r="H31" s="93" t="s">
        <v>154</v>
      </c>
      <c r="I31" s="89" t="s">
        <v>265</v>
      </c>
      <c r="J31" s="89"/>
      <c r="K31" s="90"/>
    </row>
    <row r="32" spans="1:22" ht="25.2" thickBot="1" x14ac:dyDescent="0.6">
      <c r="A32" s="26" t="s">
        <v>247</v>
      </c>
      <c r="B32" s="27"/>
      <c r="C32" s="27" t="s">
        <v>220</v>
      </c>
      <c r="D32" s="28"/>
      <c r="E32" s="27" t="s">
        <v>245</v>
      </c>
      <c r="F32" s="95"/>
      <c r="G32" s="29" t="s">
        <v>248</v>
      </c>
      <c r="H32" s="94"/>
      <c r="I32" s="91"/>
      <c r="J32" s="91"/>
      <c r="K32" s="92"/>
    </row>
    <row r="33" spans="1:27" x14ac:dyDescent="0.4">
      <c r="D33" s="5"/>
      <c r="F33" s="5"/>
    </row>
    <row r="34" spans="1:27" ht="21.6" thickBot="1" x14ac:dyDescent="0.45">
      <c r="D34" s="5"/>
      <c r="F34" s="5"/>
    </row>
    <row r="35" spans="1:27" ht="25.2" x14ac:dyDescent="0.55000000000000004">
      <c r="A35" s="21" t="s">
        <v>224</v>
      </c>
      <c r="B35" s="22" t="s">
        <v>154</v>
      </c>
      <c r="C35" s="23" t="s">
        <v>224</v>
      </c>
      <c r="D35" s="24" t="s">
        <v>223</v>
      </c>
      <c r="E35" s="23" t="s">
        <v>221</v>
      </c>
      <c r="F35" s="24" t="s">
        <v>223</v>
      </c>
      <c r="G35" s="25" t="s">
        <v>250</v>
      </c>
      <c r="H35" s="93" t="s">
        <v>154</v>
      </c>
      <c r="I35" s="89" t="s">
        <v>266</v>
      </c>
      <c r="J35" s="89"/>
      <c r="K35" s="90"/>
      <c r="N35" s="17" t="s">
        <v>221</v>
      </c>
      <c r="O35" s="3" t="s">
        <v>154</v>
      </c>
      <c r="P35" s="19" t="s">
        <v>232</v>
      </c>
      <c r="Q35" s="3" t="s">
        <v>154</v>
      </c>
      <c r="R35" s="35" t="s">
        <v>233</v>
      </c>
      <c r="U35" s="3" t="s">
        <v>154</v>
      </c>
      <c r="V35" s="42" t="s">
        <v>267</v>
      </c>
    </row>
    <row r="36" spans="1:27" ht="25.8" thickBot="1" x14ac:dyDescent="0.6">
      <c r="A36" s="36" t="s">
        <v>249</v>
      </c>
      <c r="C36" s="3" t="s">
        <v>220</v>
      </c>
      <c r="D36" s="5"/>
      <c r="E36" s="3" t="s">
        <v>250</v>
      </c>
      <c r="F36" s="5"/>
      <c r="G36" s="37" t="s">
        <v>249</v>
      </c>
      <c r="H36" s="94"/>
      <c r="I36" s="91"/>
      <c r="J36" s="91"/>
      <c r="K36" s="92"/>
      <c r="N36" s="3" t="s">
        <v>250</v>
      </c>
      <c r="P36" s="3" t="s">
        <v>250</v>
      </c>
      <c r="R36" s="3" t="s">
        <v>250</v>
      </c>
    </row>
    <row r="37" spans="1:27" ht="21.6" thickBot="1" x14ac:dyDescent="0.45">
      <c r="A37" s="36"/>
      <c r="D37" s="5"/>
      <c r="F37" s="5"/>
      <c r="G37" s="37"/>
    </row>
    <row r="38" spans="1:27" ht="24.6" x14ac:dyDescent="0.55000000000000004">
      <c r="A38" s="38" t="s">
        <v>224</v>
      </c>
      <c r="B38" s="3" t="s">
        <v>154</v>
      </c>
      <c r="C38" s="17" t="s">
        <v>224</v>
      </c>
      <c r="D38" s="5" t="s">
        <v>223</v>
      </c>
      <c r="E38" s="17" t="s">
        <v>221</v>
      </c>
      <c r="F38" s="5" t="s">
        <v>223</v>
      </c>
      <c r="G38" s="39" t="s">
        <v>250</v>
      </c>
      <c r="H38" s="93" t="s">
        <v>154</v>
      </c>
      <c r="I38" s="89" t="s">
        <v>268</v>
      </c>
      <c r="J38" s="89"/>
      <c r="K38" s="90"/>
      <c r="N38" s="17" t="s">
        <v>250</v>
      </c>
      <c r="O38" s="3" t="s">
        <v>154</v>
      </c>
      <c r="P38" s="40" t="s">
        <v>270</v>
      </c>
      <c r="Q38" s="17"/>
      <c r="R38" s="17"/>
      <c r="U38" s="3" t="s">
        <v>154</v>
      </c>
      <c r="V38" s="16" t="s">
        <v>110</v>
      </c>
    </row>
    <row r="39" spans="1:27" ht="25.8" thickBot="1" x14ac:dyDescent="0.6">
      <c r="A39" s="36" t="s">
        <v>251</v>
      </c>
      <c r="C39" s="3" t="s">
        <v>220</v>
      </c>
      <c r="D39" s="5"/>
      <c r="E39" s="3" t="s">
        <v>250</v>
      </c>
      <c r="F39" s="5"/>
      <c r="G39" s="37" t="s">
        <v>251</v>
      </c>
      <c r="H39" s="94"/>
      <c r="I39" s="91"/>
      <c r="J39" s="91"/>
      <c r="K39" s="92"/>
      <c r="N39" s="3" t="s">
        <v>249</v>
      </c>
      <c r="P39" s="3" t="s">
        <v>249</v>
      </c>
    </row>
    <row r="40" spans="1:27" ht="21.6" thickBot="1" x14ac:dyDescent="0.45">
      <c r="A40" s="36"/>
      <c r="D40" s="5"/>
      <c r="F40" s="5"/>
      <c r="G40" s="37"/>
    </row>
    <row r="41" spans="1:27" ht="24.6" x14ac:dyDescent="0.55000000000000004">
      <c r="A41" s="38" t="s">
        <v>224</v>
      </c>
      <c r="B41" s="3" t="s">
        <v>154</v>
      </c>
      <c r="C41" s="17" t="s">
        <v>224</v>
      </c>
      <c r="D41" s="5" t="s">
        <v>223</v>
      </c>
      <c r="E41" s="17" t="s">
        <v>221</v>
      </c>
      <c r="F41" s="5" t="s">
        <v>223</v>
      </c>
      <c r="G41" s="39" t="s">
        <v>250</v>
      </c>
      <c r="H41" s="93" t="s">
        <v>154</v>
      </c>
      <c r="I41" s="89" t="s">
        <v>269</v>
      </c>
      <c r="J41" s="89"/>
      <c r="K41" s="90"/>
    </row>
    <row r="42" spans="1:27" ht="25.2" thickBot="1" x14ac:dyDescent="0.6">
      <c r="A42" s="26" t="s">
        <v>252</v>
      </c>
      <c r="B42" s="27"/>
      <c r="C42" s="27" t="s">
        <v>220</v>
      </c>
      <c r="D42" s="28"/>
      <c r="E42" s="27" t="s">
        <v>250</v>
      </c>
      <c r="F42" s="28"/>
      <c r="G42" s="29" t="s">
        <v>253</v>
      </c>
      <c r="H42" s="94"/>
      <c r="I42" s="91"/>
      <c r="J42" s="91"/>
      <c r="K42" s="92"/>
    </row>
    <row r="43" spans="1:27" x14ac:dyDescent="0.4">
      <c r="F43" s="5"/>
      <c r="H43" s="5"/>
    </row>
    <row r="44" spans="1:27" x14ac:dyDescent="0.4">
      <c r="F44" s="5"/>
      <c r="H44" s="5"/>
    </row>
    <row r="46" spans="1:27" ht="31.2" x14ac:dyDescent="0.6">
      <c r="C46" s="14" t="s">
        <v>152</v>
      </c>
      <c r="D46" s="8"/>
      <c r="E46" s="8"/>
      <c r="F46" s="8"/>
      <c r="G46" s="8"/>
      <c r="H46" s="8"/>
      <c r="I46" s="8"/>
      <c r="J46" s="8"/>
      <c r="K46" s="8"/>
      <c r="L46" s="8"/>
      <c r="M46" s="8"/>
      <c r="N46" s="8"/>
      <c r="O46" s="8"/>
      <c r="P46" s="8"/>
      <c r="Q46" s="8"/>
      <c r="R46" s="8"/>
      <c r="S46" s="8"/>
      <c r="T46" s="8"/>
      <c r="U46" s="8"/>
      <c r="V46" s="8"/>
      <c r="W46" s="8"/>
      <c r="X46" s="8"/>
      <c r="Y46" s="8"/>
      <c r="Z46" s="8"/>
      <c r="AA46" s="8"/>
    </row>
    <row r="47" spans="1:27" ht="31.2" x14ac:dyDescent="0.6">
      <c r="C47" s="8"/>
      <c r="D47" s="8"/>
      <c r="E47" s="8" t="s">
        <v>148</v>
      </c>
      <c r="G47" s="8"/>
      <c r="H47" s="8"/>
      <c r="I47" s="8"/>
      <c r="J47" s="8"/>
      <c r="K47" s="8"/>
      <c r="L47" s="8"/>
      <c r="M47" s="8"/>
      <c r="N47" s="8"/>
      <c r="O47" s="8"/>
      <c r="P47" s="8"/>
      <c r="Q47" s="8"/>
      <c r="R47" s="8"/>
      <c r="S47" s="8"/>
      <c r="T47" s="8"/>
      <c r="U47" s="8"/>
      <c r="V47" s="8"/>
      <c r="W47" s="8"/>
      <c r="X47" s="8"/>
      <c r="Y47" s="8"/>
      <c r="Z47" s="8"/>
      <c r="AA47" s="8"/>
    </row>
    <row r="48" spans="1:27" ht="38.4" x14ac:dyDescent="0.8">
      <c r="C48" s="8" t="s">
        <v>122</v>
      </c>
      <c r="D48" s="8" t="s">
        <v>139</v>
      </c>
      <c r="E48" s="8"/>
      <c r="F48" s="8" t="s">
        <v>110</v>
      </c>
      <c r="G48" s="8"/>
      <c r="H48" s="8" t="s">
        <v>130</v>
      </c>
      <c r="I48" s="8" t="s">
        <v>154</v>
      </c>
      <c r="J48" s="8"/>
      <c r="K48" s="8" t="s">
        <v>228</v>
      </c>
      <c r="L48" s="8"/>
      <c r="M48" s="8"/>
      <c r="N48" s="8"/>
      <c r="O48" s="8"/>
      <c r="P48" s="8"/>
      <c r="Q48" s="8" t="s">
        <v>154</v>
      </c>
      <c r="R48" s="8" t="s">
        <v>209</v>
      </c>
      <c r="S48" s="8" t="s">
        <v>211</v>
      </c>
      <c r="T48" s="8"/>
      <c r="AA48" s="8"/>
    </row>
    <row r="49" spans="3:27" ht="38.4" x14ac:dyDescent="0.8">
      <c r="C49" s="8" t="s">
        <v>136</v>
      </c>
      <c r="D49" s="8" t="s">
        <v>141</v>
      </c>
      <c r="E49" s="8"/>
      <c r="F49" s="8" t="s">
        <v>111</v>
      </c>
      <c r="G49" s="13" t="s">
        <v>145</v>
      </c>
      <c r="H49" s="8" t="s">
        <v>131</v>
      </c>
      <c r="I49" s="8" t="s">
        <v>154</v>
      </c>
      <c r="J49" s="8"/>
      <c r="K49" s="8" t="s">
        <v>230</v>
      </c>
      <c r="L49" s="8"/>
      <c r="M49" s="8"/>
      <c r="N49" s="8"/>
      <c r="O49" s="13"/>
      <c r="P49" s="8"/>
      <c r="Q49" s="8" t="s">
        <v>154</v>
      </c>
      <c r="R49" s="8" t="s">
        <v>208</v>
      </c>
      <c r="S49" s="8"/>
      <c r="T49" s="8"/>
      <c r="AA49" s="8"/>
    </row>
    <row r="50" spans="3:27" ht="31.2" x14ac:dyDescent="0.6">
      <c r="C50" s="8"/>
      <c r="D50" s="8"/>
      <c r="E50" s="8"/>
      <c r="F50" s="8"/>
      <c r="G50" s="8"/>
      <c r="H50" s="8"/>
      <c r="I50" s="8"/>
      <c r="J50" s="8"/>
      <c r="K50" s="8"/>
      <c r="L50" s="8"/>
      <c r="M50" s="8"/>
      <c r="N50" s="8"/>
      <c r="O50" s="8"/>
      <c r="P50" s="8"/>
      <c r="Q50" s="8"/>
      <c r="R50" s="8"/>
      <c r="S50" s="8"/>
      <c r="T50" s="8"/>
      <c r="U50" s="8"/>
      <c r="V50" s="8"/>
      <c r="W50" s="8"/>
      <c r="X50" s="8"/>
      <c r="Y50" s="8"/>
      <c r="AA50" s="8"/>
    </row>
    <row r="51" spans="3:27" ht="31.2" x14ac:dyDescent="0.6">
      <c r="C51" s="14" t="s">
        <v>153</v>
      </c>
      <c r="D51" s="8"/>
      <c r="E51" s="8"/>
      <c r="F51" s="8"/>
      <c r="G51" s="8"/>
      <c r="H51" s="8"/>
      <c r="I51" s="8"/>
      <c r="J51" s="8"/>
      <c r="K51" s="8"/>
      <c r="L51" s="8"/>
      <c r="M51" s="8"/>
      <c r="N51" s="8"/>
      <c r="O51" s="8"/>
      <c r="P51" s="8"/>
      <c r="Q51" s="8"/>
      <c r="R51" s="8"/>
      <c r="S51" s="8"/>
      <c r="T51" s="8"/>
      <c r="U51" s="8"/>
      <c r="V51" s="8"/>
      <c r="W51" s="8"/>
      <c r="X51" s="8"/>
      <c r="Y51" s="8"/>
      <c r="AA51" s="8"/>
    </row>
    <row r="52" spans="3:27" ht="31.2" x14ac:dyDescent="0.6">
      <c r="D52" s="8" t="s">
        <v>148</v>
      </c>
      <c r="F52" s="8"/>
      <c r="G52" s="8"/>
      <c r="H52" s="8"/>
      <c r="I52" s="8"/>
      <c r="J52" s="8"/>
      <c r="K52" s="8"/>
      <c r="L52" s="8"/>
      <c r="M52" s="8"/>
      <c r="N52" s="8"/>
      <c r="O52" s="8"/>
      <c r="P52" s="8"/>
      <c r="Q52" s="8"/>
      <c r="R52" s="8"/>
      <c r="S52" s="8"/>
      <c r="T52" s="8"/>
      <c r="U52" s="8"/>
      <c r="V52" s="8"/>
      <c r="W52" s="8"/>
      <c r="X52" s="8"/>
      <c r="Y52" s="8"/>
      <c r="AA52" s="8"/>
    </row>
    <row r="53" spans="3:27" ht="38.4" x14ac:dyDescent="0.8">
      <c r="C53" s="8" t="s">
        <v>128</v>
      </c>
      <c r="D53" s="8"/>
      <c r="E53" s="8"/>
      <c r="F53" s="8" t="s">
        <v>209</v>
      </c>
    </row>
    <row r="54" spans="3:27" ht="38.4" x14ac:dyDescent="0.8">
      <c r="C54" s="8"/>
      <c r="D54" s="8"/>
      <c r="E54" s="8"/>
      <c r="F54" s="8"/>
      <c r="G54" s="8" t="s">
        <v>145</v>
      </c>
      <c r="H54" s="8" t="s">
        <v>132</v>
      </c>
      <c r="I54" s="8" t="s">
        <v>154</v>
      </c>
      <c r="J54" s="8"/>
      <c r="K54" s="8" t="s">
        <v>229</v>
      </c>
      <c r="L54" s="8"/>
      <c r="M54" s="8"/>
      <c r="N54" s="8"/>
      <c r="O54" s="8" t="s">
        <v>145</v>
      </c>
      <c r="P54" s="8" t="s">
        <v>132</v>
      </c>
      <c r="Q54" s="8" t="s">
        <v>154</v>
      </c>
      <c r="R54" s="8" t="s">
        <v>210</v>
      </c>
      <c r="S54" s="8"/>
    </row>
    <row r="55" spans="3:27" ht="38.4" x14ac:dyDescent="0.8">
      <c r="C55" s="8" t="s">
        <v>157</v>
      </c>
      <c r="D55" s="8"/>
      <c r="E55" s="8"/>
      <c r="F55" s="8" t="s">
        <v>208</v>
      </c>
      <c r="G55" s="8"/>
      <c r="H55" s="8"/>
      <c r="I55" s="8"/>
      <c r="J55" s="8"/>
      <c r="K55" s="8"/>
      <c r="L55" s="8"/>
      <c r="M55" s="8"/>
      <c r="N55" s="8"/>
      <c r="O55" s="8"/>
      <c r="P55" s="8"/>
      <c r="Q55" s="8"/>
      <c r="R55" s="8" t="s">
        <v>212</v>
      </c>
      <c r="S55" s="8"/>
      <c r="T55" s="8"/>
      <c r="U55" s="8"/>
      <c r="V55" s="8"/>
      <c r="X55" s="8"/>
    </row>
    <row r="56" spans="3:27" ht="31.2" x14ac:dyDescent="0.6">
      <c r="C56" s="8"/>
      <c r="D56" s="8"/>
      <c r="E56" s="8"/>
      <c r="F56" s="8"/>
      <c r="G56" s="8"/>
      <c r="H56" s="8"/>
      <c r="I56" s="8"/>
      <c r="J56" s="8"/>
      <c r="K56" s="8"/>
      <c r="L56" s="8"/>
      <c r="M56" s="8"/>
      <c r="N56" s="8"/>
      <c r="O56" s="8"/>
      <c r="P56" s="8"/>
      <c r="Q56" s="8"/>
      <c r="R56" s="8"/>
      <c r="S56" s="8"/>
      <c r="T56" s="8"/>
      <c r="U56" s="8"/>
      <c r="V56" s="8"/>
      <c r="W56" s="8"/>
      <c r="X56" s="8"/>
      <c r="Y56" s="8"/>
      <c r="Z56" s="8"/>
      <c r="AA56" s="8"/>
    </row>
    <row r="57" spans="3:27" ht="31.2" x14ac:dyDescent="0.6">
      <c r="C57" s="8"/>
      <c r="D57" s="8"/>
      <c r="E57" s="8"/>
      <c r="F57" s="8"/>
      <c r="G57" s="8"/>
      <c r="H57" s="8"/>
      <c r="I57" s="8"/>
      <c r="J57" s="8"/>
      <c r="K57" s="8"/>
      <c r="L57" s="8"/>
      <c r="M57" s="8"/>
      <c r="N57" s="8"/>
      <c r="O57" s="8"/>
      <c r="P57" s="8"/>
      <c r="Q57" s="8"/>
      <c r="R57" s="8"/>
      <c r="S57" s="8"/>
      <c r="T57" s="8"/>
      <c r="U57" s="8"/>
      <c r="V57" s="8"/>
      <c r="W57" s="8"/>
      <c r="X57" s="8"/>
      <c r="Y57" s="8"/>
      <c r="Z57" s="8"/>
      <c r="AA57" s="8"/>
    </row>
  </sheetData>
  <mergeCells count="26">
    <mergeCell ref="F12:F13"/>
    <mergeCell ref="F15:F16"/>
    <mergeCell ref="U12:W13"/>
    <mergeCell ref="H12:H13"/>
    <mergeCell ref="I12:K13"/>
    <mergeCell ref="H15:H16"/>
    <mergeCell ref="I15:K16"/>
    <mergeCell ref="F18:F19"/>
    <mergeCell ref="H18:H19"/>
    <mergeCell ref="I18:K19"/>
    <mergeCell ref="F25:F26"/>
    <mergeCell ref="F28:F29"/>
    <mergeCell ref="H25:H26"/>
    <mergeCell ref="I25:K26"/>
    <mergeCell ref="I28:K29"/>
    <mergeCell ref="H41:H42"/>
    <mergeCell ref="I41:K42"/>
    <mergeCell ref="F31:F32"/>
    <mergeCell ref="H28:H29"/>
    <mergeCell ref="H31:H32"/>
    <mergeCell ref="AC12:AC13"/>
    <mergeCell ref="I31:K32"/>
    <mergeCell ref="H35:H36"/>
    <mergeCell ref="I35:K36"/>
    <mergeCell ref="H38:H39"/>
    <mergeCell ref="I38:K39"/>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3A4316-02BD-41B2-A533-A0BCB738ADA3}">
  <sheetPr>
    <tabColor rgb="FFFFFF00"/>
  </sheetPr>
  <dimension ref="B3:N51"/>
  <sheetViews>
    <sheetView workbookViewId="0">
      <selection activeCell="L40" sqref="L40"/>
    </sheetView>
  </sheetViews>
  <sheetFormatPr defaultRowHeight="21" x14ac:dyDescent="0.4"/>
  <cols>
    <col min="1" max="16384" width="8.88671875" style="3"/>
  </cols>
  <sheetData>
    <row r="3" spans="2:5" x14ac:dyDescent="0.4">
      <c r="B3" s="2" t="s">
        <v>278</v>
      </c>
    </row>
    <row r="5" spans="2:5" x14ac:dyDescent="0.4">
      <c r="E5" s="3" t="s">
        <v>279</v>
      </c>
    </row>
    <row r="6" spans="2:5" x14ac:dyDescent="0.4">
      <c r="E6" s="3" t="s">
        <v>280</v>
      </c>
    </row>
    <row r="9" spans="2:5" x14ac:dyDescent="0.4">
      <c r="B9" s="2" t="s">
        <v>281</v>
      </c>
    </row>
    <row r="11" spans="2:5" x14ac:dyDescent="0.4">
      <c r="E11" s="3" t="s">
        <v>282</v>
      </c>
    </row>
    <row r="14" spans="2:5" x14ac:dyDescent="0.4">
      <c r="B14" s="2" t="s">
        <v>283</v>
      </c>
    </row>
    <row r="16" spans="2:5" x14ac:dyDescent="0.4">
      <c r="E16" s="3" t="s">
        <v>284</v>
      </c>
    </row>
    <row r="19" spans="2:14" x14ac:dyDescent="0.4">
      <c r="B19" s="2" t="s">
        <v>285</v>
      </c>
    </row>
    <row r="21" spans="2:14" ht="26.4" x14ac:dyDescent="0.55000000000000004">
      <c r="D21" s="3" t="s">
        <v>203</v>
      </c>
      <c r="H21" s="3" t="s">
        <v>288</v>
      </c>
      <c r="L21" s="3" t="s">
        <v>290</v>
      </c>
    </row>
    <row r="22" spans="2:14" x14ac:dyDescent="0.4">
      <c r="L22" s="3" t="s">
        <v>293</v>
      </c>
    </row>
    <row r="23" spans="2:14" ht="24.6" x14ac:dyDescent="0.55000000000000004">
      <c r="D23" s="3" t="s">
        <v>286</v>
      </c>
      <c r="N23" s="41" t="s">
        <v>291</v>
      </c>
    </row>
    <row r="24" spans="2:14" x14ac:dyDescent="0.4">
      <c r="N24" s="41" t="s">
        <v>292</v>
      </c>
    </row>
    <row r="25" spans="2:14" ht="24.6" x14ac:dyDescent="0.55000000000000004">
      <c r="D25" s="3" t="s">
        <v>287</v>
      </c>
    </row>
    <row r="27" spans="2:14" x14ac:dyDescent="0.4">
      <c r="D27" s="3" t="s">
        <v>289</v>
      </c>
    </row>
    <row r="30" spans="2:14" x14ac:dyDescent="0.4">
      <c r="C30" s="3" t="s">
        <v>305</v>
      </c>
      <c r="D30" s="44" t="s">
        <v>294</v>
      </c>
      <c r="E30" s="45"/>
      <c r="F30" s="45"/>
      <c r="G30" s="45"/>
      <c r="H30" s="45"/>
      <c r="I30" s="45"/>
    </row>
    <row r="32" spans="2:14" x14ac:dyDescent="0.4">
      <c r="C32" s="3" t="s">
        <v>306</v>
      </c>
      <c r="D32" s="44" t="s">
        <v>295</v>
      </c>
      <c r="E32" s="45"/>
      <c r="F32" s="45"/>
      <c r="G32" s="45"/>
      <c r="H32" s="45"/>
      <c r="I32" s="45"/>
    </row>
    <row r="33" spans="2:9" x14ac:dyDescent="0.4">
      <c r="F33" s="46" t="s">
        <v>296</v>
      </c>
    </row>
    <row r="34" spans="2:9" ht="25.8" x14ac:dyDescent="0.5">
      <c r="D34" s="16" t="s">
        <v>297</v>
      </c>
    </row>
    <row r="36" spans="2:9" x14ac:dyDescent="0.4">
      <c r="C36" s="3" t="s">
        <v>307</v>
      </c>
      <c r="D36" s="44" t="s">
        <v>298</v>
      </c>
      <c r="E36" s="45"/>
      <c r="F36" s="45"/>
      <c r="G36" s="45"/>
      <c r="H36" s="45"/>
      <c r="I36" s="45"/>
    </row>
    <row r="37" spans="2:9" x14ac:dyDescent="0.4">
      <c r="F37" s="3" t="s">
        <v>299</v>
      </c>
      <c r="G37" s="16" t="s">
        <v>300</v>
      </c>
    </row>
    <row r="38" spans="2:9" x14ac:dyDescent="0.4">
      <c r="G38" s="16" t="s">
        <v>301</v>
      </c>
    </row>
    <row r="40" spans="2:9" x14ac:dyDescent="0.4">
      <c r="C40" s="3" t="s">
        <v>308</v>
      </c>
      <c r="D40" s="44" t="s">
        <v>302</v>
      </c>
      <c r="E40" s="45"/>
      <c r="F40" s="45"/>
      <c r="G40" s="45"/>
      <c r="H40" s="45"/>
      <c r="I40" s="45"/>
    </row>
    <row r="42" spans="2:9" x14ac:dyDescent="0.4">
      <c r="C42" s="3" t="s">
        <v>309</v>
      </c>
      <c r="D42" s="44" t="s">
        <v>303</v>
      </c>
      <c r="E42" s="45"/>
      <c r="F42" s="45"/>
      <c r="G42" s="45"/>
      <c r="H42" s="45"/>
      <c r="I42" s="45"/>
    </row>
    <row r="43" spans="2:9" x14ac:dyDescent="0.4">
      <c r="F43" s="16" t="s">
        <v>304</v>
      </c>
    </row>
    <row r="46" spans="2:9" x14ac:dyDescent="0.4">
      <c r="B46" s="2" t="s">
        <v>310</v>
      </c>
    </row>
    <row r="48" spans="2:9" ht="26.4" x14ac:dyDescent="0.55000000000000004">
      <c r="D48" s="3" t="s">
        <v>203</v>
      </c>
      <c r="H48" s="3" t="s">
        <v>288</v>
      </c>
    </row>
    <row r="50" spans="4:4" ht="24.6" x14ac:dyDescent="0.55000000000000004">
      <c r="D50" s="3" t="s">
        <v>311</v>
      </c>
    </row>
    <row r="51" spans="4:4" x14ac:dyDescent="0.4">
      <c r="D51" s="3" t="s">
        <v>312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CNN 1.0</vt:lpstr>
      <vt:lpstr>CNN 2.0</vt:lpstr>
      <vt:lpstr>CNN 3.0</vt:lpstr>
      <vt:lpstr>Perceptron</vt:lpstr>
      <vt:lpstr>Loss fn</vt:lpstr>
      <vt:lpstr>grad descent</vt:lpstr>
      <vt:lpstr>MLP Notation</vt:lpstr>
      <vt:lpstr>MLP grad descent</vt:lpstr>
      <vt:lpstr>Types of grad descent</vt:lpstr>
      <vt:lpstr>Huper Parameter Tuning</vt:lpstr>
      <vt:lpstr>activation func</vt:lpstr>
      <vt:lpstr>Sheet1</vt:lpstr>
      <vt:lpstr>nlp preprocess1</vt:lpstr>
      <vt:lpstr>nlp preprocess2</vt:lpstr>
      <vt:lpstr>nlp preprocess3</vt:lpstr>
      <vt:lpstr>RNN</vt:lpstr>
      <vt:lpstr>LSTM</vt:lpstr>
      <vt:lpstr>Transformers</vt:lpstr>
      <vt:lpstr>Sheet6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vikram reddy</dc:creator>
  <cp:lastModifiedBy>vikram reddy</cp:lastModifiedBy>
  <dcterms:created xsi:type="dcterms:W3CDTF">2023-04-24T06:23:02Z</dcterms:created>
  <dcterms:modified xsi:type="dcterms:W3CDTF">2024-01-08T05:42:28Z</dcterms:modified>
</cp:coreProperties>
</file>